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IZVRŠENJE" sheetId="1" r:id="rId1"/>
  </sheets>
  <definedNames>
    <definedName name="_xlnm.Print_Area" localSheetId="0">'IZVRŠENJE'!$A$1:$D$225</definedName>
    <definedName name="_xlnm.Print_Titles" localSheetId="0">'IZVRŠENJE'!$5:$6</definedName>
  </definedNames>
  <calcPr fullCalcOnLoad="1"/>
</workbook>
</file>

<file path=xl/sharedStrings.xml><?xml version="1.0" encoding="utf-8"?>
<sst xmlns="http://schemas.openxmlformats.org/spreadsheetml/2006/main" count="228" uniqueCount="124">
  <si>
    <t>3433 ZATEZNE KAMATE</t>
  </si>
  <si>
    <t>OPIS</t>
  </si>
  <si>
    <t>1.</t>
  </si>
  <si>
    <t>2.</t>
  </si>
  <si>
    <t>3.</t>
  </si>
  <si>
    <t>3113 PLAĆE ZA PREKOVREMENI RAD</t>
  </si>
  <si>
    <t>3121 OSTALI RASHODI ZA ZAPOSLENE</t>
  </si>
  <si>
    <t>3238 RAČUNALNE USLUGE</t>
  </si>
  <si>
    <t>UKUPNO A 681 000</t>
  </si>
  <si>
    <t>3239 OSTALE USLUGE</t>
  </si>
  <si>
    <t>3211 SLUŽBENA PUTOVANJA</t>
  </si>
  <si>
    <t>3235 ZAKUPNINE I NAJAMNINE</t>
  </si>
  <si>
    <t>3237 INTELEKTUALNE I OSOBNE USLUGE</t>
  </si>
  <si>
    <t>3293 REPREZENTACIJA</t>
  </si>
  <si>
    <t>UKUPNO A 681 023</t>
  </si>
  <si>
    <t>3811 TEKUĆE DONACIJE U NOVCU</t>
  </si>
  <si>
    <t>UKUPNO A 681 022</t>
  </si>
  <si>
    <t>SVEUKUPNO</t>
  </si>
  <si>
    <t>3225 SITAN INVENTAR I AUTO GUME</t>
  </si>
  <si>
    <t>4221 UREDSKA OPREMA I NAMJEŠTAJ</t>
  </si>
  <si>
    <t>4123 LICENCE</t>
  </si>
  <si>
    <t>UKUPNO  K 681 037</t>
  </si>
  <si>
    <t xml:space="preserve">A 681 023 PROVEDBA NACIONALNOG PLANA ZA SUZBIJANJE TRGOVANJA LJUDIMA   </t>
  </si>
  <si>
    <t>3236 ZDRAVSTVENE I VETERINARSKE USLUGE</t>
  </si>
  <si>
    <t>3232 USLUGE TEKUĆEG I INVESTICIJSKOG ODRŽAVANJA</t>
  </si>
  <si>
    <t>3111 PLAĆE ZA REDOVAN RAD</t>
  </si>
  <si>
    <t>3212 NAKNADE ZA PRIJEVOZ, ZA RAD NA TERENU I ODVOJENI ŽIVOT</t>
  </si>
  <si>
    <t>3221 UREDSKI MATERIJAL I OSTALI MATERIJALNI RASHODI</t>
  </si>
  <si>
    <t>3231 USLUGE TELEFONA, POŠTE I PRIJEVOZA</t>
  </si>
  <si>
    <t>3233 USLUGE PROMIDŽBE I INFORMIRANJA</t>
  </si>
  <si>
    <t>3431 BANKARSKE USLUGE I USLUGE PLATNOG PROMETA</t>
  </si>
  <si>
    <t>3224 MATERIJAL I DIJELOVI ZA TEKUĆE I INVESTICIJSKO ODRŽAVANJE</t>
  </si>
  <si>
    <t xml:space="preserve">A 681 022 DJELOVANJE NEVLADINIH UDRUGA U PODRUČJU ZAŠTITE, PROMICANJA I POŠTIVANJA LJUDSKIH PRAVA  </t>
  </si>
  <si>
    <t>UKUPNO   A  681 047</t>
  </si>
  <si>
    <t>UKUPNO RASHODI ZA ZAPOSLENE</t>
  </si>
  <si>
    <t xml:space="preserve"> UKUPNO 312 OSTALI RASHODI ZA ZAPOSLENE </t>
  </si>
  <si>
    <t xml:space="preserve"> UKUPNO 313 DOPRINOSI NA PLAĆE</t>
  </si>
  <si>
    <t xml:space="preserve"> UKUPNO 321 NAKNADE TROŠKOVA ZAPOSLENIMA </t>
  </si>
  <si>
    <t xml:space="preserve"> UKUPNO 322 RASHODI ZA MATERIJAL I ENERGIJU</t>
  </si>
  <si>
    <t xml:space="preserve"> UKUPNO 323 RASHODI ZA USLUGE</t>
  </si>
  <si>
    <t xml:space="preserve"> UKUPNO 422 POSTROJENJA I OPREMA</t>
  </si>
  <si>
    <t xml:space="preserve"> UKUPNO 329 OSTALI NESPOMENUTI RASHODI POSLOVANJA</t>
  </si>
  <si>
    <t xml:space="preserve"> UKUPNO 343 OSTALI FINANCIJSKI RASHODI</t>
  </si>
  <si>
    <t xml:space="preserve"> UKUPNO 381 TEKUĆE DONACIJE</t>
  </si>
  <si>
    <t xml:space="preserve"> UKUPNO 412 NEMATERIJALNA IMOVINA</t>
  </si>
  <si>
    <t xml:space="preserve">3237 INTELEKTUALNE I OSOBNE USLUGE </t>
  </si>
  <si>
    <t>A 681 000 ADMINISTRACIJA I UPRAVLJANJE</t>
  </si>
  <si>
    <t>3132 DOPRINOSI ZA OBVEZNO ZDRAVSTVENO OSIGURANJE</t>
  </si>
  <si>
    <t>3133 DOPRINOSI ZA OBVEZNO OSIGURANJE U SLUČAJU NEZAPOSLENOSTI</t>
  </si>
  <si>
    <t>3241 NAKNADE TROŠKOVA OSOBAMA IZVAN RADNOG ODNOSA</t>
  </si>
  <si>
    <t>4222 KOMUNIKACIJSKA OPREMA</t>
  </si>
  <si>
    <t>K  681 037 INFORMATIZACIJA</t>
  </si>
  <si>
    <t>UKUPNO 321 NAKNADE TROŠKOVA ZAPOSLENIMA</t>
  </si>
  <si>
    <t>UKUPNO 323 RASHODI ZA USLUGE</t>
  </si>
  <si>
    <t>UKUPNO 329 OSTALI NESPOMENUTI RASHODI POSLOVANJA</t>
  </si>
  <si>
    <t>UKUPNO 381 TEKUĆE DONACIJE</t>
  </si>
  <si>
    <t>UKUPNO A 513 002</t>
  </si>
  <si>
    <t>UKUPNO A 513 023</t>
  </si>
  <si>
    <t>UKUPNO 324 NAKNADE TROŠKOVA OSOBAMA IZVAN RADNOG ODNOSA</t>
  </si>
  <si>
    <t>3291 NAKNADE ZA RAD PREDSTAVNIČKIH I IZVRŠNIH TIJELA, POVJERENSTAVA I SLIČNO</t>
  </si>
  <si>
    <t>3299 OSTALI NESPOMENUTI RASHODI POSLOVANJA</t>
  </si>
  <si>
    <t>3213 STRUČNO USAVRŠAVANJE ZAPOSLENIH</t>
  </si>
  <si>
    <t xml:space="preserve">4221 UREDSKA OPREMA I NAMJEŠTAJ </t>
  </si>
  <si>
    <t>UKUPNO A 513 030</t>
  </si>
  <si>
    <t>UKUPNO A 513 031</t>
  </si>
  <si>
    <t xml:space="preserve">               020 VLADA REPUBLIKE HRVATSKE</t>
  </si>
  <si>
    <t>UKUPNO A 513 033</t>
  </si>
  <si>
    <t>UKUPNO A 513 034</t>
  </si>
  <si>
    <t>UKUPNO A 513 035</t>
  </si>
  <si>
    <t>UKUPNO A 513 036</t>
  </si>
  <si>
    <t>UKUPNO A 513 037</t>
  </si>
  <si>
    <t xml:space="preserve"> UKUPNO 324 NAKNADE TROŠKOVA OSOBAMA IZVAN RADNOG ODNOSA</t>
  </si>
  <si>
    <t xml:space="preserve">         87 URED ZA LJUDSKA PRAVA I PRAVA NACIONALNIH MANJINA</t>
  </si>
  <si>
    <t xml:space="preserve">A 513 002  PROGRAMI ZA NACIONALNE MANJINE    </t>
  </si>
  <si>
    <t>UKUPNO 422 POSTROJENJA I OPREMA</t>
  </si>
  <si>
    <t xml:space="preserve">3233 USLUGE PROMIDŽBE I INFORMIRANJA </t>
  </si>
  <si>
    <t>UKUPNO A 513 039</t>
  </si>
  <si>
    <t>UKUPNO A 513 040</t>
  </si>
  <si>
    <t>UKUPNO A 513 041</t>
  </si>
  <si>
    <t xml:space="preserve">A 513 031  ZAJEDNIČKO VIJEĆE OPĆINA, VUKOVAR    </t>
  </si>
  <si>
    <t xml:space="preserve">A 513 033  IPA 2011 FFRAC - DJECA BEZ PRATNJE    </t>
  </si>
  <si>
    <t xml:space="preserve">A 513 034  SRPSKO NARODNO VIJEĆE - NACIONALNA KOORDINACIJA VIJEĆA SRPSKE NACIONALNE ZAJEDNICE U REPUBLICI HRVATSKOJ, ZAGREB     </t>
  </si>
  <si>
    <t xml:space="preserve">A 513 035  ROMSKO NACIONALNO VIJEĆE, ZAGREB  </t>
  </si>
  <si>
    <t>A 513 039  PROVEDBA MIGRACIJSKE POLITIKE 2013-2015</t>
  </si>
  <si>
    <t>A 513 040   PROVEDBA NACIONALNOG PROGRAMA ZAŠTITE I PROMICANJA LJUDSKIH PRAVA</t>
  </si>
  <si>
    <t>A 513 041    PROVEDBA NACIONALNE STRATEGIJE ZA UKLJUČIVANJE ROMA 2013-2020</t>
  </si>
  <si>
    <t>UKUPNO A 513 042</t>
  </si>
  <si>
    <t>A 513 042  STRATEGIJA BORBE PROTIV SIROMAŠTVA I SOCIJALNE ISKLJUČENOSTI U RH (2014.-2020.)</t>
  </si>
  <si>
    <t xml:space="preserve">3811 TEKUĆE DONACIJE U NOVCU </t>
  </si>
  <si>
    <t>UKUPNO 384 PRIJENOSI EU SREDSTAVA SUBJEKTIMA IZVAN OPĆEG PRORAČUNA</t>
  </si>
  <si>
    <t>UKUPNO A 513 045</t>
  </si>
  <si>
    <t>UKUPNO A 513 046</t>
  </si>
  <si>
    <t>UKUPNO A 513 047</t>
  </si>
  <si>
    <t>UKUPNO 382 KAPITALNE  DONACIJE</t>
  </si>
  <si>
    <t>UKUPNO A 513 048</t>
  </si>
  <si>
    <t xml:space="preserve">3821 KAPITALNE DONACIJE NEPROFITNIM ORGANIZACIJAMA </t>
  </si>
  <si>
    <t>A 513 045 IPA 2012 - POTPORA VIJEĆIMA NACIONALNIH MANJINA NA LOKALNOJ RAZINI</t>
  </si>
  <si>
    <t>A 513 048 TALIJANSKA UNIJA, RIJEKA</t>
  </si>
  <si>
    <t>A 513 049 SAVEZ ČEHA U REPUBLICI HRVATSKOJ, DARUVAR</t>
  </si>
  <si>
    <t>UKUPNO A 513 049</t>
  </si>
  <si>
    <t>A 513 046 IPA 2012 - POTPORA LOKALNIM INICIJATIVAMA ZA INTERGRACIJU PRIPRADNIKA ROMSKE ZAJEDNICE</t>
  </si>
  <si>
    <t>A 513 047 IPA 2012 - IMPLEMENTACIJA, NADZOR I EVALUACIJA USTAVNOG ZAKONA O PRAVIMA NACIONALNIH MANJINA</t>
  </si>
  <si>
    <t xml:space="preserve">3239 OSTALE USLUGE </t>
  </si>
  <si>
    <t>UKUPNO 363 POMOĆI UNUTAR OPĆEG PRORAČUNA</t>
  </si>
  <si>
    <t xml:space="preserve">A 513 030  PROGRAMI ZA ROME   </t>
  </si>
  <si>
    <t xml:space="preserve">A 513 023  IPA 2008 - PROJEKT POTPORE ROMIMA, FAZA III   </t>
  </si>
  <si>
    <t xml:space="preserve">3211 SLUŽBENA PUTOVANJA </t>
  </si>
  <si>
    <t xml:space="preserve">3235 ZAKUPNINE I NAJAMNINE </t>
  </si>
  <si>
    <t xml:space="preserve">3293 REPREZENTACIJA </t>
  </si>
  <si>
    <t xml:space="preserve">A 513 036 SAVEZ MAĐARSKIH UDRUGA, BELI MANASTIR    </t>
  </si>
  <si>
    <t>A 513 050 PRIPREMA TEHNIČKE DOKUMENTACIJE ZA IPA 2012</t>
  </si>
  <si>
    <t>UKUPNO A 513 050</t>
  </si>
  <si>
    <t>3237 INTELEKTUALNE I OSOBNE USLUGE - IZVOR 61</t>
  </si>
  <si>
    <t xml:space="preserve"> UKUPNO 382 KAPITALNE DONACIJE</t>
  </si>
  <si>
    <t>UKUPNO  A 681 052</t>
  </si>
  <si>
    <t>A  681 052 EUROPSKI CENTAR ZA ROMSKE STUDIJE</t>
  </si>
  <si>
    <t xml:space="preserve">3632 KAPITALNE POMOĆI UNUTAR OPĆEG PRORAČUNA </t>
  </si>
  <si>
    <t>3842 KAPITALNI PRIJENOSI SREDSTAVA EU SUBJEKTIMA IZVAN PRORAČUNA</t>
  </si>
  <si>
    <t xml:space="preserve">A 513 037 POTPORA BORBI PROTIV ZLOČINA IZ MRŽNJE </t>
  </si>
  <si>
    <r>
      <t>A 681 047 PROGRESS - NE-DISKRIMINACIJA I RAZLIČITOST</t>
    </r>
    <r>
      <rPr>
        <sz val="10"/>
        <rFont val="Times New Roman"/>
        <family val="1"/>
      </rPr>
      <t xml:space="preserve"> </t>
    </r>
  </si>
  <si>
    <t>KONAČNI PLAN 2015</t>
  </si>
  <si>
    <t>PRVOTNI PLAN 2015.</t>
  </si>
  <si>
    <t xml:space="preserve"> UKUPNO 311 PLAĆE (BRUTO)</t>
  </si>
  <si>
    <t>IZVRŠENJE
  01.01. - 31.12.2015.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</si>
</sst>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0\ _k_n;[Red]#,##0.00\ _k_n"/>
    <numFmt numFmtId="173" formatCode="#,##0.00;[Red]#,##0.00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[$€-2]\ #,##0.00_);[Red]\([$€-2]\ #,##0.00\)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imes New Roman"/>
      <family val="1"/>
    </font>
    <font>
      <b/>
      <sz val="10"/>
      <name val="Times New Roman CE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9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67">
      <alignment/>
      <protection/>
    </xf>
    <xf numFmtId="0" fontId="5" fillId="0" borderId="0" xfId="67" applyFont="1" applyBorder="1">
      <alignment/>
      <protection/>
    </xf>
    <xf numFmtId="0" fontId="6" fillId="0" borderId="0" xfId="67" applyFont="1">
      <alignment/>
      <protection/>
    </xf>
    <xf numFmtId="0" fontId="5" fillId="0" borderId="0" xfId="67" applyFont="1">
      <alignment/>
      <protection/>
    </xf>
    <xf numFmtId="0" fontId="6" fillId="0" borderId="0" xfId="67" applyFont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0" fontId="6" fillId="0" borderId="10" xfId="67" applyFont="1" applyBorder="1">
      <alignment/>
      <protection/>
    </xf>
    <xf numFmtId="0" fontId="4" fillId="0" borderId="0" xfId="67" applyFont="1" applyAlignment="1">
      <alignment horizontal="left" vertical="center"/>
      <protection/>
    </xf>
    <xf numFmtId="0" fontId="1" fillId="0" borderId="0" xfId="67" applyAlignment="1">
      <alignment horizontal="left" vertical="center"/>
      <protection/>
    </xf>
    <xf numFmtId="0" fontId="5" fillId="0" borderId="0" xfId="67" applyFont="1" applyFill="1" applyAlignment="1">
      <alignment vertical="center"/>
      <protection/>
    </xf>
    <xf numFmtId="0" fontId="6" fillId="0" borderId="0" xfId="67" applyFont="1" applyFill="1">
      <alignment/>
      <protection/>
    </xf>
    <xf numFmtId="0" fontId="6" fillId="0" borderId="11" xfId="67" applyFont="1" applyBorder="1">
      <alignment/>
      <protection/>
    </xf>
    <xf numFmtId="0" fontId="6" fillId="0" borderId="0" xfId="67" applyFont="1" applyFill="1" applyBorder="1" applyAlignment="1">
      <alignment vertical="center"/>
      <protection/>
    </xf>
    <xf numFmtId="0" fontId="7" fillId="0" borderId="0" xfId="67" applyFont="1">
      <alignment/>
      <protection/>
    </xf>
    <xf numFmtId="0" fontId="7" fillId="0" borderId="0" xfId="67" applyFont="1" applyAlignment="1">
      <alignment horizontal="center"/>
      <protection/>
    </xf>
    <xf numFmtId="0" fontId="3" fillId="0" borderId="12" xfId="67" applyFont="1" applyBorder="1" applyAlignment="1">
      <alignment horizontal="left" vertical="center"/>
      <protection/>
    </xf>
    <xf numFmtId="0" fontId="3" fillId="0" borderId="12" xfId="67" applyFont="1" applyBorder="1" applyAlignment="1">
      <alignment horizontal="center" vertical="center"/>
      <protection/>
    </xf>
    <xf numFmtId="4" fontId="3" fillId="0" borderId="12" xfId="67" applyNumberFormat="1" applyFont="1" applyBorder="1" applyAlignment="1">
      <alignment horizontal="right" vertical="distributed"/>
      <protection/>
    </xf>
    <xf numFmtId="0" fontId="3" fillId="0" borderId="12" xfId="67" applyFont="1" applyBorder="1" applyAlignment="1">
      <alignment horizontal="left" vertical="center" wrapText="1"/>
      <protection/>
    </xf>
    <xf numFmtId="4" fontId="3" fillId="0" borderId="12" xfId="67" applyNumberFormat="1" applyFont="1" applyFill="1" applyBorder="1" applyAlignment="1">
      <alignment horizontal="right" vertical="distributed"/>
      <protection/>
    </xf>
    <xf numFmtId="0" fontId="6" fillId="0" borderId="12" xfId="67" applyFont="1" applyFill="1" applyBorder="1" applyAlignment="1">
      <alignment vertical="center"/>
      <protection/>
    </xf>
    <xf numFmtId="0" fontId="5" fillId="0" borderId="13" xfId="67" applyFont="1" applyBorder="1">
      <alignment/>
      <protection/>
    </xf>
    <xf numFmtId="0" fontId="1" fillId="0" borderId="0" xfId="67" applyFont="1" applyAlignment="1">
      <alignment horizontal="center"/>
      <protection/>
    </xf>
    <xf numFmtId="4" fontId="1" fillId="0" borderId="0" xfId="67" applyNumberFormat="1">
      <alignment/>
      <protection/>
    </xf>
    <xf numFmtId="0" fontId="6" fillId="0" borderId="0" xfId="67" applyFont="1" applyFill="1" applyBorder="1">
      <alignment/>
      <protection/>
    </xf>
    <xf numFmtId="0" fontId="5" fillId="0" borderId="0" xfId="67" applyFont="1" applyFill="1" applyBorder="1">
      <alignment/>
      <protection/>
    </xf>
    <xf numFmtId="0" fontId="6" fillId="13" borderId="0" xfId="67" applyFont="1" applyFill="1" applyAlignment="1">
      <alignment vertical="center"/>
      <protection/>
    </xf>
    <xf numFmtId="0" fontId="5" fillId="13" borderId="0" xfId="67" applyFont="1" applyFill="1">
      <alignment/>
      <protection/>
    </xf>
    <xf numFmtId="0" fontId="6" fillId="0" borderId="14" xfId="67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3" fillId="0" borderId="0" xfId="71" applyFont="1" applyFill="1" applyAlignment="1">
      <alignment vertical="top"/>
      <protection/>
    </xf>
    <xf numFmtId="4" fontId="3" fillId="0" borderId="12" xfId="71" applyNumberFormat="1" applyFont="1" applyFill="1" applyBorder="1" applyAlignment="1">
      <alignment horizontal="left" vertical="center" wrapText="1"/>
      <protection/>
    </xf>
    <xf numFmtId="0" fontId="4" fillId="0" borderId="0" xfId="71" applyFont="1" applyFill="1" applyAlignment="1">
      <alignment vertical="top"/>
      <protection/>
    </xf>
    <xf numFmtId="0" fontId="3" fillId="0" borderId="0" xfId="71" applyFont="1" applyFill="1" applyAlignment="1">
      <alignment vertical="top"/>
      <protection/>
    </xf>
    <xf numFmtId="0" fontId="3" fillId="0" borderId="12" xfId="71" applyFont="1" applyFill="1" applyBorder="1" applyAlignment="1">
      <alignment vertical="top"/>
      <protection/>
    </xf>
    <xf numFmtId="0" fontId="4" fillId="0" borderId="12" xfId="71" applyFont="1" applyFill="1" applyBorder="1" applyAlignment="1">
      <alignment vertical="top"/>
      <protection/>
    </xf>
    <xf numFmtId="0" fontId="4" fillId="0" borderId="0" xfId="71" applyFont="1" applyFill="1" applyBorder="1" applyAlignment="1">
      <alignment vertical="top"/>
      <protection/>
    </xf>
    <xf numFmtId="0" fontId="3" fillId="0" borderId="11" xfId="71" applyFont="1" applyFill="1" applyBorder="1" applyAlignment="1">
      <alignment vertical="top"/>
      <protection/>
    </xf>
    <xf numFmtId="0" fontId="3" fillId="0" borderId="0" xfId="71" applyFont="1" applyFill="1" applyBorder="1" applyAlignment="1">
      <alignment vertical="top"/>
      <protection/>
    </xf>
    <xf numFmtId="0" fontId="3" fillId="0" borderId="15" xfId="71" applyFont="1" applyFill="1" applyBorder="1" applyAlignment="1">
      <alignment vertical="top"/>
      <protection/>
    </xf>
    <xf numFmtId="0" fontId="4" fillId="0" borderId="15" xfId="71" applyFont="1" applyFill="1" applyBorder="1" applyAlignment="1">
      <alignment vertical="top"/>
      <protection/>
    </xf>
    <xf numFmtId="0" fontId="6" fillId="0" borderId="16" xfId="67" applyFont="1" applyBorder="1">
      <alignment/>
      <protection/>
    </xf>
    <xf numFmtId="0" fontId="6" fillId="0" borderId="15" xfId="67" applyFont="1" applyFill="1" applyBorder="1" applyAlignment="1">
      <alignment vertical="center"/>
      <protection/>
    </xf>
    <xf numFmtId="0" fontId="12" fillId="0" borderId="0" xfId="67" applyFont="1" applyFill="1">
      <alignment/>
      <protection/>
    </xf>
    <xf numFmtId="0" fontId="12" fillId="0" borderId="0" xfId="67" applyFont="1" applyFill="1" applyBorder="1">
      <alignment/>
      <protection/>
    </xf>
    <xf numFmtId="0" fontId="12" fillId="0" borderId="0" xfId="67" applyFont="1">
      <alignment/>
      <protection/>
    </xf>
    <xf numFmtId="0" fontId="3" fillId="0" borderId="17" xfId="71" applyFont="1" applyFill="1" applyBorder="1" applyAlignment="1">
      <alignment vertical="top"/>
      <protection/>
    </xf>
    <xf numFmtId="0" fontId="3" fillId="0" borderId="18" xfId="71" applyFont="1" applyFill="1" applyBorder="1" applyAlignment="1">
      <alignment vertical="top"/>
      <protection/>
    </xf>
    <xf numFmtId="0" fontId="5" fillId="0" borderId="0" xfId="67" applyFont="1" applyFill="1" applyAlignment="1">
      <alignment vertical="center"/>
      <protection/>
    </xf>
    <xf numFmtId="0" fontId="3" fillId="13" borderId="0" xfId="71" applyFont="1" applyFill="1" applyAlignment="1">
      <alignment vertical="top"/>
      <protection/>
    </xf>
    <xf numFmtId="0" fontId="3" fillId="13" borderId="0" xfId="71" applyFont="1" applyFill="1" applyAlignment="1">
      <alignment vertical="top"/>
      <protection/>
    </xf>
    <xf numFmtId="0" fontId="3" fillId="13" borderId="0" xfId="71" applyFont="1" applyFill="1" applyBorder="1" applyAlignment="1">
      <alignment vertical="top"/>
      <protection/>
    </xf>
    <xf numFmtId="0" fontId="4" fillId="13" borderId="0" xfId="71" applyFont="1" applyFill="1" applyAlignment="1">
      <alignment vertical="top"/>
      <protection/>
    </xf>
    <xf numFmtId="0" fontId="4" fillId="13" borderId="0" xfId="71" applyFont="1" applyFill="1" applyBorder="1" applyAlignment="1">
      <alignment vertical="top"/>
      <protection/>
    </xf>
    <xf numFmtId="0" fontId="5" fillId="13" borderId="0" xfId="67" applyFont="1" applyFill="1" applyBorder="1">
      <alignment/>
      <protection/>
    </xf>
    <xf numFmtId="0" fontId="6" fillId="13" borderId="0" xfId="67" applyFont="1" applyFill="1" applyBorder="1" applyAlignment="1">
      <alignment vertical="center"/>
      <protection/>
    </xf>
    <xf numFmtId="0" fontId="6" fillId="13" borderId="0" xfId="67" applyFont="1" applyFill="1">
      <alignment/>
      <protection/>
    </xf>
    <xf numFmtId="0" fontId="5" fillId="13" borderId="0" xfId="67" applyFont="1" applyFill="1">
      <alignment/>
      <protection/>
    </xf>
    <xf numFmtId="0" fontId="5" fillId="13" borderId="0" xfId="67" applyFont="1" applyFill="1" applyAlignment="1">
      <alignment vertical="center"/>
      <protection/>
    </xf>
    <xf numFmtId="0" fontId="5" fillId="13" borderId="13" xfId="67" applyFont="1" applyFill="1" applyBorder="1">
      <alignment/>
      <protection/>
    </xf>
    <xf numFmtId="0" fontId="6" fillId="13" borderId="10" xfId="67" applyFont="1" applyFill="1" applyBorder="1">
      <alignment/>
      <protection/>
    </xf>
    <xf numFmtId="0" fontId="3" fillId="0" borderId="0" xfId="71" applyFont="1" applyFill="1" applyBorder="1" applyAlignment="1">
      <alignment vertical="top"/>
      <protection/>
    </xf>
    <xf numFmtId="0" fontId="5" fillId="0" borderId="0" xfId="67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5" fillId="0" borderId="0" xfId="67" applyFont="1" applyFill="1" applyBorder="1">
      <alignment/>
      <protection/>
    </xf>
    <xf numFmtId="0" fontId="1" fillId="0" borderId="0" xfId="67" applyFill="1" applyBorder="1">
      <alignment/>
      <protection/>
    </xf>
    <xf numFmtId="4" fontId="60" fillId="0" borderId="12" xfId="71" applyNumberFormat="1" applyFont="1" applyFill="1" applyBorder="1" applyAlignment="1">
      <alignment horizontal="left" vertical="center" wrapText="1"/>
      <protection/>
    </xf>
    <xf numFmtId="0" fontId="60" fillId="0" borderId="0" xfId="71" applyFont="1" applyFill="1" applyBorder="1" applyAlignment="1">
      <alignment vertical="top"/>
      <protection/>
    </xf>
    <xf numFmtId="0" fontId="60" fillId="0" borderId="0" xfId="71" applyFont="1" applyFill="1" applyAlignment="1">
      <alignment vertical="top"/>
      <protection/>
    </xf>
    <xf numFmtId="0" fontId="60" fillId="13" borderId="0" xfId="71" applyFont="1" applyFill="1" applyAlignment="1">
      <alignment vertical="top"/>
      <protection/>
    </xf>
    <xf numFmtId="0" fontId="61" fillId="0" borderId="0" xfId="67" applyFont="1" applyFill="1" applyBorder="1">
      <alignment/>
      <protection/>
    </xf>
    <xf numFmtId="0" fontId="62" fillId="0" borderId="0" xfId="67" applyFont="1" applyFill="1" applyBorder="1">
      <alignment/>
      <protection/>
    </xf>
    <xf numFmtId="0" fontId="63" fillId="0" borderId="0" xfId="71" applyFont="1" applyFill="1" applyBorder="1" applyAlignment="1">
      <alignment vertical="top"/>
      <protection/>
    </xf>
    <xf numFmtId="0" fontId="60" fillId="0" borderId="0" xfId="71" applyFont="1" applyFill="1" applyBorder="1" applyAlignment="1">
      <alignment vertical="top"/>
      <protection/>
    </xf>
    <xf numFmtId="0" fontId="60" fillId="0" borderId="12" xfId="67" applyFont="1" applyBorder="1" applyAlignment="1">
      <alignment horizontal="left" vertical="center" wrapText="1"/>
      <protection/>
    </xf>
    <xf numFmtId="0" fontId="60" fillId="0" borderId="12" xfId="67" applyFont="1" applyBorder="1" applyAlignment="1">
      <alignment horizontal="center" vertical="center"/>
      <protection/>
    </xf>
    <xf numFmtId="0" fontId="60" fillId="0" borderId="11" xfId="71" applyFont="1" applyFill="1" applyBorder="1" applyAlignment="1">
      <alignment vertical="top"/>
      <protection/>
    </xf>
    <xf numFmtId="0" fontId="60" fillId="13" borderId="0" xfId="71" applyFont="1" applyFill="1" applyBorder="1" applyAlignment="1">
      <alignment vertical="top"/>
      <protection/>
    </xf>
    <xf numFmtId="0" fontId="63" fillId="13" borderId="0" xfId="71" applyFont="1" applyFill="1" applyAlignment="1">
      <alignment vertical="top"/>
      <protection/>
    </xf>
    <xf numFmtId="4" fontId="60" fillId="0" borderId="12" xfId="71" applyNumberFormat="1" applyFont="1" applyFill="1" applyBorder="1" applyAlignment="1">
      <alignment horizontal="right" vertical="center"/>
      <protection/>
    </xf>
    <xf numFmtId="0" fontId="61" fillId="0" borderId="0" xfId="67" applyFont="1" applyFill="1" applyBorder="1">
      <alignment/>
      <protection/>
    </xf>
    <xf numFmtId="0" fontId="62" fillId="0" borderId="0" xfId="67" applyFont="1" applyFill="1" applyBorder="1">
      <alignment/>
      <protection/>
    </xf>
    <xf numFmtId="4" fontId="3" fillId="0" borderId="12" xfId="67" applyNumberFormat="1" applyFont="1" applyBorder="1" applyAlignment="1">
      <alignment horizontal="right" vertical="center"/>
      <protection/>
    </xf>
    <xf numFmtId="0" fontId="3" fillId="0" borderId="12" xfId="67" applyFont="1" applyBorder="1" applyAlignment="1">
      <alignment horizontal="center" vertical="center" wrapText="1"/>
      <protection/>
    </xf>
    <xf numFmtId="4" fontId="3" fillId="17" borderId="12" xfId="67" applyNumberFormat="1" applyFont="1" applyFill="1" applyBorder="1" applyAlignment="1">
      <alignment horizontal="left" vertical="distributed"/>
      <protection/>
    </xf>
    <xf numFmtId="4" fontId="3" fillId="17" borderId="12" xfId="67" applyNumberFormat="1" applyFont="1" applyFill="1" applyBorder="1" applyAlignment="1">
      <alignment horizontal="right" vertical="distributed"/>
      <protection/>
    </xf>
    <xf numFmtId="4" fontId="60" fillId="17" borderId="12" xfId="67" applyNumberFormat="1" applyFont="1" applyFill="1" applyBorder="1" applyAlignment="1">
      <alignment horizontal="left" vertical="distributed"/>
      <protection/>
    </xf>
    <xf numFmtId="4" fontId="60" fillId="17" borderId="12" xfId="67" applyNumberFormat="1" applyFont="1" applyFill="1" applyBorder="1" applyAlignment="1">
      <alignment horizontal="right" vertical="distributed"/>
      <protection/>
    </xf>
    <xf numFmtId="0" fontId="3" fillId="17" borderId="12" xfId="67" applyFont="1" applyFill="1" applyBorder="1" applyAlignment="1">
      <alignment horizontal="left" vertical="center"/>
      <protection/>
    </xf>
    <xf numFmtId="0" fontId="3" fillId="17" borderId="12" xfId="67" applyFont="1" applyFill="1" applyBorder="1" applyAlignment="1">
      <alignment horizontal="left" vertical="center" wrapText="1"/>
      <protection/>
    </xf>
    <xf numFmtId="0" fontId="3" fillId="5" borderId="12" xfId="65" applyFont="1" applyFill="1" applyBorder="1" applyAlignment="1">
      <alignment horizontal="left" vertical="center" wrapText="1"/>
      <protection/>
    </xf>
    <xf numFmtId="4" fontId="3" fillId="5" borderId="12" xfId="67" applyNumberFormat="1" applyFont="1" applyFill="1" applyBorder="1" applyAlignment="1">
      <alignment horizontal="right" vertical="distributed"/>
      <protection/>
    </xf>
    <xf numFmtId="0" fontId="3" fillId="5" borderId="12" xfId="66" applyFont="1" applyFill="1" applyBorder="1" applyAlignment="1">
      <alignment horizontal="left" vertical="center"/>
      <protection/>
    </xf>
    <xf numFmtId="4" fontId="60" fillId="5" borderId="12" xfId="67" applyNumberFormat="1" applyFont="1" applyFill="1" applyBorder="1" applyAlignment="1">
      <alignment horizontal="right" vertical="distributed"/>
      <protection/>
    </xf>
    <xf numFmtId="4" fontId="60" fillId="5" borderId="12" xfId="71" applyNumberFormat="1" applyFont="1" applyFill="1" applyBorder="1" applyAlignment="1">
      <alignment horizontal="right" vertical="center"/>
      <protection/>
    </xf>
    <xf numFmtId="0" fontId="3" fillId="5" borderId="12" xfId="66" applyFont="1" applyFill="1" applyBorder="1" applyAlignment="1">
      <alignment horizontal="left" vertical="center" wrapText="1"/>
      <protection/>
    </xf>
    <xf numFmtId="0" fontId="3" fillId="5" borderId="12" xfId="67" applyFont="1" applyFill="1" applyBorder="1" applyAlignment="1">
      <alignment horizontal="left" vertical="center"/>
      <protection/>
    </xf>
    <xf numFmtId="4" fontId="3" fillId="5" borderId="12" xfId="67" applyNumberFormat="1" applyFont="1" applyFill="1" applyBorder="1" applyAlignment="1">
      <alignment horizontal="right" vertical="center"/>
      <protection/>
    </xf>
    <xf numFmtId="4" fontId="60" fillId="5" borderId="12" xfId="71" applyNumberFormat="1" applyFont="1" applyFill="1" applyBorder="1" applyAlignment="1">
      <alignment horizontal="left" vertical="center" wrapText="1"/>
      <protection/>
    </xf>
    <xf numFmtId="4" fontId="3" fillId="5" borderId="12" xfId="71" applyNumberFormat="1" applyFont="1" applyFill="1" applyBorder="1" applyAlignment="1">
      <alignment horizontal="left" vertical="center" wrapText="1"/>
      <protection/>
    </xf>
    <xf numFmtId="4" fontId="3" fillId="5" borderId="12" xfId="71" applyNumberFormat="1" applyFont="1" applyFill="1" applyBorder="1" applyAlignment="1">
      <alignment horizontal="left" vertical="center" wrapText="1"/>
      <protection/>
    </xf>
    <xf numFmtId="0" fontId="3" fillId="0" borderId="0" xfId="61" applyFont="1" applyAlignment="1">
      <alignment horizontal="center"/>
      <protection/>
    </xf>
    <xf numFmtId="4" fontId="3" fillId="5" borderId="12" xfId="71" applyNumberFormat="1" applyFont="1" applyFill="1" applyBorder="1" applyAlignment="1">
      <alignment horizontal="right" vertical="center"/>
      <protection/>
    </xf>
    <xf numFmtId="4" fontId="3" fillId="0" borderId="12" xfId="71" applyNumberFormat="1" applyFont="1" applyFill="1" applyBorder="1" applyAlignment="1">
      <alignment horizontal="right" vertical="center"/>
      <protection/>
    </xf>
    <xf numFmtId="0" fontId="4" fillId="0" borderId="0" xfId="67" applyFont="1">
      <alignment/>
      <protection/>
    </xf>
    <xf numFmtId="0" fontId="4" fillId="0" borderId="19" xfId="71" applyFont="1" applyFill="1" applyBorder="1" applyAlignment="1">
      <alignment vertical="top"/>
      <protection/>
    </xf>
    <xf numFmtId="0" fontId="4" fillId="0" borderId="13" xfId="71" applyFont="1" applyFill="1" applyBorder="1" applyAlignment="1">
      <alignment vertical="top"/>
      <protection/>
    </xf>
    <xf numFmtId="0" fontId="4" fillId="0" borderId="11" xfId="71" applyFont="1" applyFill="1" applyBorder="1" applyAlignment="1">
      <alignment vertical="top"/>
      <protection/>
    </xf>
    <xf numFmtId="0" fontId="15" fillId="0" borderId="0" xfId="67" applyFont="1" applyFill="1" applyBorder="1">
      <alignment/>
      <protection/>
    </xf>
    <xf numFmtId="0" fontId="15" fillId="0" borderId="0" xfId="67" applyFont="1">
      <alignment/>
      <protection/>
    </xf>
    <xf numFmtId="4" fontId="15" fillId="0" borderId="0" xfId="67" applyNumberFormat="1" applyFont="1">
      <alignment/>
      <protection/>
    </xf>
    <xf numFmtId="0" fontId="16" fillId="0" borderId="0" xfId="67" applyFont="1" applyFill="1" applyBorder="1">
      <alignment/>
      <protection/>
    </xf>
    <xf numFmtId="0" fontId="16" fillId="0" borderId="0" xfId="67" applyFont="1">
      <alignment/>
      <protection/>
    </xf>
    <xf numFmtId="4" fontId="16" fillId="0" borderId="0" xfId="67" applyNumberFormat="1" applyFont="1">
      <alignment/>
      <protection/>
    </xf>
    <xf numFmtId="4" fontId="3" fillId="0" borderId="12" xfId="67" applyNumberFormat="1" applyFont="1" applyFill="1" applyBorder="1" applyAlignment="1">
      <alignment vertical="distributed"/>
      <protection/>
    </xf>
    <xf numFmtId="0" fontId="3" fillId="0" borderId="12" xfId="67" applyFont="1" applyFill="1" applyBorder="1" applyAlignment="1">
      <alignment horizontal="left" vertical="center"/>
      <protection/>
    </xf>
    <xf numFmtId="0" fontId="1" fillId="0" borderId="0" xfId="70" applyFont="1" applyFill="1">
      <alignment/>
      <protection/>
    </xf>
    <xf numFmtId="0" fontId="64" fillId="0" borderId="0" xfId="67" applyFont="1" applyFill="1" applyBorder="1">
      <alignment/>
      <protection/>
    </xf>
    <xf numFmtId="0" fontId="64" fillId="13" borderId="0" xfId="67" applyFont="1" applyFill="1">
      <alignment/>
      <protection/>
    </xf>
    <xf numFmtId="0" fontId="64" fillId="0" borderId="0" xfId="67" applyFont="1" applyFill="1" applyBorder="1" applyAlignment="1">
      <alignment vertical="center"/>
      <protection/>
    </xf>
    <xf numFmtId="0" fontId="64" fillId="0" borderId="0" xfId="67" applyFont="1" applyAlignment="1">
      <alignment vertical="center"/>
      <protection/>
    </xf>
    <xf numFmtId="0" fontId="65" fillId="0" borderId="0" xfId="67" applyFont="1" applyFill="1" applyBorder="1">
      <alignment/>
      <protection/>
    </xf>
    <xf numFmtId="0" fontId="65" fillId="0" borderId="0" xfId="67" applyFont="1" applyBorder="1">
      <alignment/>
      <protection/>
    </xf>
    <xf numFmtId="0" fontId="65" fillId="0" borderId="18" xfId="67" applyFont="1" applyBorder="1">
      <alignment/>
      <protection/>
    </xf>
    <xf numFmtId="0" fontId="65" fillId="0" borderId="0" xfId="67" applyFont="1" applyFill="1" applyBorder="1">
      <alignment/>
      <protection/>
    </xf>
    <xf numFmtId="0" fontId="65" fillId="0" borderId="0" xfId="67" applyFont="1" applyBorder="1">
      <alignment/>
      <protection/>
    </xf>
    <xf numFmtId="0" fontId="65" fillId="13" borderId="0" xfId="67" applyFont="1" applyFill="1">
      <alignment/>
      <protection/>
    </xf>
    <xf numFmtId="0" fontId="65" fillId="13" borderId="13" xfId="67" applyFont="1" applyFill="1" applyBorder="1">
      <alignment/>
      <protection/>
    </xf>
    <xf numFmtId="0" fontId="66" fillId="0" borderId="0" xfId="67" applyFont="1" applyFill="1" applyBorder="1">
      <alignment/>
      <protection/>
    </xf>
    <xf numFmtId="0" fontId="66" fillId="0" borderId="0" xfId="67" applyFont="1">
      <alignment/>
      <protection/>
    </xf>
    <xf numFmtId="4" fontId="3" fillId="0" borderId="12" xfId="71" applyNumberFormat="1" applyFont="1" applyFill="1" applyBorder="1" applyAlignment="1">
      <alignment horizontal="left" vertical="center"/>
      <protection/>
    </xf>
    <xf numFmtId="0" fontId="3" fillId="0" borderId="0" xfId="71" applyFont="1" applyFill="1" applyBorder="1" applyAlignment="1">
      <alignment horizontal="left" vertical="top"/>
      <protection/>
    </xf>
    <xf numFmtId="0" fontId="3" fillId="0" borderId="0" xfId="71" applyFont="1" applyFill="1" applyAlignment="1">
      <alignment horizontal="left" vertical="top"/>
      <protection/>
    </xf>
    <xf numFmtId="0" fontId="5" fillId="0" borderId="0" xfId="67" applyFont="1" applyFill="1">
      <alignment/>
      <protection/>
    </xf>
    <xf numFmtId="0" fontId="1" fillId="0" borderId="0" xfId="67" applyFont="1" applyFill="1" applyBorder="1">
      <alignment/>
      <protection/>
    </xf>
    <xf numFmtId="0" fontId="12" fillId="0" borderId="0" xfId="67" applyFont="1" applyFill="1" applyBorder="1">
      <alignment/>
      <protection/>
    </xf>
    <xf numFmtId="0" fontId="5" fillId="0" borderId="0" xfId="67" applyFont="1" applyFill="1" applyBorder="1" applyAlignment="1">
      <alignment horizontal="right" vertical="center"/>
      <protection/>
    </xf>
    <xf numFmtId="0" fontId="2" fillId="0" borderId="0" xfId="67" applyFont="1" applyFill="1" applyBorder="1">
      <alignment/>
      <protection/>
    </xf>
    <xf numFmtId="0" fontId="2" fillId="0" borderId="0" xfId="67" applyFont="1">
      <alignment/>
      <protection/>
    </xf>
    <xf numFmtId="0" fontId="17" fillId="17" borderId="12" xfId="67" applyFont="1" applyFill="1" applyBorder="1" applyAlignment="1">
      <alignment horizontal="center" vertical="center" wrapText="1"/>
      <protection/>
    </xf>
    <xf numFmtId="0" fontId="17" fillId="17" borderId="12" xfId="67" applyFont="1" applyFill="1" applyBorder="1" applyAlignment="1">
      <alignment horizontal="left" vertical="center"/>
      <protection/>
    </xf>
    <xf numFmtId="0" fontId="3" fillId="0" borderId="12" xfId="67" applyFont="1" applyFill="1" applyBorder="1" applyAlignment="1">
      <alignment horizontal="left" vertical="center" wrapText="1"/>
      <protection/>
    </xf>
    <xf numFmtId="0" fontId="18" fillId="0" borderId="0" xfId="68" applyFont="1" applyBorder="1" applyAlignment="1">
      <alignment horizontal="left" vertical="distributed"/>
      <protection/>
    </xf>
    <xf numFmtId="0" fontId="3" fillId="0" borderId="12" xfId="67" applyFont="1" applyBorder="1" applyAlignment="1">
      <alignment horizontal="left" vertical="center" wrapText="1"/>
      <protection/>
    </xf>
    <xf numFmtId="4" fontId="3" fillId="0" borderId="12" xfId="67" applyNumberFormat="1" applyFont="1" applyFill="1" applyBorder="1" applyAlignment="1">
      <alignment horizontal="right" vertical="center"/>
      <protection/>
    </xf>
    <xf numFmtId="4" fontId="4" fillId="0" borderId="0" xfId="67" applyNumberFormat="1" applyFont="1">
      <alignment/>
      <protection/>
    </xf>
    <xf numFmtId="0" fontId="15" fillId="0" borderId="0" xfId="67" applyFont="1" applyFill="1">
      <alignment/>
      <protection/>
    </xf>
    <xf numFmtId="0" fontId="14" fillId="17" borderId="12" xfId="67" applyFont="1" applyFill="1" applyBorder="1" applyAlignment="1">
      <alignment horizontal="center" vertical="center" wrapText="1"/>
      <protection/>
    </xf>
    <xf numFmtId="4" fontId="15" fillId="0" borderId="0" xfId="67" applyNumberFormat="1" applyFont="1" applyFill="1" applyBorder="1">
      <alignment/>
      <protection/>
    </xf>
    <xf numFmtId="0" fontId="14" fillId="17" borderId="12" xfId="67" applyFont="1" applyFill="1" applyBorder="1" applyAlignment="1">
      <alignment horizontal="center" vertical="center"/>
      <protection/>
    </xf>
    <xf numFmtId="0" fontId="3" fillId="5" borderId="12" xfId="67" applyFont="1" applyFill="1" applyBorder="1" applyAlignment="1">
      <alignment horizontal="left" vertical="center" wrapText="1"/>
      <protection/>
    </xf>
    <xf numFmtId="4" fontId="5" fillId="0" borderId="0" xfId="67" applyNumberFormat="1" applyFont="1" applyFill="1" applyBorder="1">
      <alignment/>
      <protection/>
    </xf>
    <xf numFmtId="4" fontId="3" fillId="0" borderId="12" xfId="71" applyNumberFormat="1" applyFont="1" applyFill="1" applyBorder="1" applyAlignment="1">
      <alignment horizontal="left" vertical="center" wrapText="1"/>
      <protection/>
    </xf>
    <xf numFmtId="0" fontId="3" fillId="0" borderId="12" xfId="70" applyFont="1" applyFill="1" applyBorder="1" applyAlignment="1">
      <alignment horizontal="left" vertical="center" wrapText="1"/>
      <protection/>
    </xf>
    <xf numFmtId="0" fontId="3" fillId="5" borderId="12" xfId="70" applyFont="1" applyFill="1" applyBorder="1" applyAlignment="1">
      <alignment horizontal="left" vertical="center" wrapText="1"/>
      <protection/>
    </xf>
    <xf numFmtId="4" fontId="3" fillId="5" borderId="12" xfId="70" applyNumberFormat="1" applyFont="1" applyFill="1" applyBorder="1" applyAlignment="1">
      <alignment horizontal="right" vertical="distributed"/>
      <protection/>
    </xf>
    <xf numFmtId="4" fontId="3" fillId="33" borderId="12" xfId="71" applyNumberFormat="1" applyFont="1" applyFill="1" applyBorder="1" applyAlignment="1">
      <alignment horizontal="right" vertical="center"/>
      <protection/>
    </xf>
    <xf numFmtId="4" fontId="60" fillId="33" borderId="12" xfId="71" applyNumberFormat="1" applyFont="1" applyFill="1" applyBorder="1" applyAlignment="1">
      <alignment horizontal="right" vertical="center"/>
      <protection/>
    </xf>
    <xf numFmtId="0" fontId="11" fillId="5" borderId="12" xfId="69" applyFont="1" applyFill="1" applyBorder="1" applyAlignment="1">
      <alignment horizontal="left" vertical="center" wrapText="1"/>
      <protection/>
    </xf>
    <xf numFmtId="4" fontId="3" fillId="0" borderId="12" xfId="67" applyNumberFormat="1" applyFont="1" applyFill="1" applyBorder="1" applyAlignment="1">
      <alignment horizontal="right" vertical="distributed" wrapText="1"/>
      <protection/>
    </xf>
    <xf numFmtId="0" fontId="60" fillId="0" borderId="12" xfId="67" applyFont="1" applyBorder="1" applyAlignment="1">
      <alignment horizontal="left" vertical="center"/>
      <protection/>
    </xf>
    <xf numFmtId="4" fontId="60" fillId="33" borderId="12" xfId="67" applyNumberFormat="1" applyFont="1" applyFill="1" applyBorder="1" applyAlignment="1">
      <alignment horizontal="right" vertical="distributed"/>
      <protection/>
    </xf>
    <xf numFmtId="4" fontId="60" fillId="0" borderId="12" xfId="67" applyNumberFormat="1" applyFont="1" applyFill="1" applyBorder="1" applyAlignment="1">
      <alignment horizontal="right" vertical="distributed" wrapText="1"/>
      <protection/>
    </xf>
    <xf numFmtId="0" fontId="60" fillId="5" borderId="12" xfId="66" applyFont="1" applyFill="1" applyBorder="1" applyAlignment="1">
      <alignment horizontal="left" vertical="center" wrapText="1"/>
      <protection/>
    </xf>
    <xf numFmtId="0" fontId="3" fillId="0" borderId="12" xfId="67" applyFont="1" applyBorder="1" applyAlignment="1">
      <alignment horizontal="left" vertical="center"/>
      <protection/>
    </xf>
    <xf numFmtId="0" fontId="3" fillId="5" borderId="12" xfId="67" applyFont="1" applyFill="1" applyBorder="1" applyAlignment="1">
      <alignment horizontal="left" vertical="center" wrapText="1"/>
      <protection/>
    </xf>
    <xf numFmtId="0" fontId="3" fillId="5" borderId="12" xfId="67" applyFont="1" applyFill="1" applyBorder="1" applyAlignment="1">
      <alignment horizontal="left" vertical="center"/>
      <protection/>
    </xf>
    <xf numFmtId="4" fontId="3" fillId="0" borderId="12" xfId="67" applyNumberFormat="1" applyFont="1" applyBorder="1" applyAlignment="1">
      <alignment horizontal="right" vertical="center" wrapText="1"/>
      <protection/>
    </xf>
    <xf numFmtId="0" fontId="11" fillId="0" borderId="12" xfId="69" applyFont="1" applyFill="1" applyBorder="1" applyAlignment="1">
      <alignment horizontal="left" vertical="center" wrapText="1"/>
      <protection/>
    </xf>
    <xf numFmtId="0" fontId="3" fillId="0" borderId="12" xfId="67" applyFont="1" applyFill="1" applyBorder="1" applyAlignment="1">
      <alignment horizontal="left" vertical="center" wrapText="1"/>
      <protection/>
    </xf>
    <xf numFmtId="4" fontId="3" fillId="0" borderId="12" xfId="67" applyNumberFormat="1" applyFont="1" applyFill="1" applyBorder="1" applyAlignment="1">
      <alignment horizontal="right" vertical="distributed"/>
      <protection/>
    </xf>
    <xf numFmtId="0" fontId="13" fillId="17" borderId="12" xfId="67" applyFont="1" applyFill="1" applyBorder="1" applyAlignment="1">
      <alignment horizontal="left" vertical="center"/>
      <protection/>
    </xf>
    <xf numFmtId="4" fontId="13" fillId="17" borderId="12" xfId="67" applyNumberFormat="1" applyFont="1" applyFill="1" applyBorder="1" applyAlignment="1">
      <alignment horizontal="right" vertical="distributed"/>
      <protection/>
    </xf>
    <xf numFmtId="0" fontId="10" fillId="0" borderId="0" xfId="61" applyFont="1" applyAlignment="1">
      <alignment horizontal="center"/>
      <protection/>
    </xf>
    <xf numFmtId="0" fontId="2" fillId="0" borderId="0" xfId="61" applyFont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2" xfId="58"/>
    <cellStyle name="Obično 2 2" xfId="59"/>
    <cellStyle name="Obično 2 3" xfId="60"/>
    <cellStyle name="Obično 3" xfId="61"/>
    <cellStyle name="Obično 4" xfId="62"/>
    <cellStyle name="Obično 5" xfId="63"/>
    <cellStyle name="Obično 6" xfId="64"/>
    <cellStyle name="Obično_10. ZAKONODAVSTVO" xfId="65"/>
    <cellStyle name="Obično_12. PROTOKOL VLADE" xfId="66"/>
    <cellStyle name="Obično_16. LJUDSKA PRAVA" xfId="67"/>
    <cellStyle name="Obično_18. DROGE" xfId="68"/>
    <cellStyle name="Obično_19. VIJEĆE ZA NACIONALNU SIGURNOST" xfId="69"/>
    <cellStyle name="Obično_6. UDRUGE" xfId="70"/>
    <cellStyle name="Obično_9. NACIONALNE MANJIN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X326"/>
  <sheetViews>
    <sheetView tabSelected="1" zoomScalePageLayoutView="0" workbookViewId="0" topLeftCell="A209">
      <selection activeCell="D151" sqref="D151"/>
    </sheetView>
  </sheetViews>
  <sheetFormatPr defaultColWidth="9.140625" defaultRowHeight="19.5" customHeight="1"/>
  <cols>
    <col min="1" max="1" width="57.421875" style="9" customWidth="1"/>
    <col min="2" max="4" width="14.7109375" style="106" customWidth="1"/>
    <col min="5" max="5" width="13.140625" style="1" bestFit="1" customWidth="1"/>
    <col min="6" max="7" width="10.00390625" style="1" bestFit="1" customWidth="1"/>
    <col min="8" max="16384" width="9.140625" style="1" customWidth="1"/>
  </cols>
  <sheetData>
    <row r="1" spans="1:4" s="14" customFormat="1" ht="19.5" customHeight="1">
      <c r="A1" s="175" t="s">
        <v>65</v>
      </c>
      <c r="B1" s="175"/>
      <c r="C1" s="175"/>
      <c r="D1" s="175"/>
    </row>
    <row r="2" spans="1:4" s="15" customFormat="1" ht="19.5" customHeight="1">
      <c r="A2" s="175" t="s">
        <v>72</v>
      </c>
      <c r="B2" s="175"/>
      <c r="C2" s="175"/>
      <c r="D2" s="175"/>
    </row>
    <row r="3" spans="1:4" s="15" customFormat="1" ht="7.5" customHeight="1">
      <c r="A3" s="176"/>
      <c r="B3" s="176"/>
      <c r="C3" s="176"/>
      <c r="D3" s="176"/>
    </row>
    <row r="4" spans="1:4" s="23" customFormat="1" ht="6.75" customHeight="1" hidden="1">
      <c r="A4" s="31"/>
      <c r="B4" s="103"/>
      <c r="C4" s="103"/>
      <c r="D4" s="103"/>
    </row>
    <row r="5" spans="1:226" s="148" customFormat="1" ht="30.75" customHeight="1">
      <c r="A5" s="151" t="s">
        <v>1</v>
      </c>
      <c r="B5" s="149" t="s">
        <v>121</v>
      </c>
      <c r="C5" s="149" t="s">
        <v>120</v>
      </c>
      <c r="D5" s="149" t="s">
        <v>123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</row>
    <row r="6" spans="1:226" s="45" customFormat="1" ht="12.75" customHeight="1">
      <c r="A6" s="142"/>
      <c r="B6" s="141" t="s">
        <v>2</v>
      </c>
      <c r="C6" s="141" t="s">
        <v>3</v>
      </c>
      <c r="D6" s="141" t="s">
        <v>4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</row>
    <row r="7" spans="1:226" s="32" customFormat="1" ht="24.75" customHeight="1">
      <c r="A7" s="33" t="s">
        <v>73</v>
      </c>
      <c r="B7" s="105"/>
      <c r="C7" s="105"/>
      <c r="D7" s="105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</row>
    <row r="8" spans="1:226" s="32" customFormat="1" ht="24.75" customHeight="1">
      <c r="A8" s="33" t="s">
        <v>10</v>
      </c>
      <c r="B8" s="105">
        <v>20000</v>
      </c>
      <c r="C8" s="105">
        <v>58000</v>
      </c>
      <c r="D8" s="105">
        <v>31346.83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</row>
    <row r="9" spans="1:226" s="51" customFormat="1" ht="24.75" customHeight="1">
      <c r="A9" s="101" t="s">
        <v>52</v>
      </c>
      <c r="B9" s="104">
        <f>SUM(B8)</f>
        <v>20000</v>
      </c>
      <c r="C9" s="104">
        <f>SUM(C8)</f>
        <v>58000</v>
      </c>
      <c r="D9" s="104">
        <f>SUM(D8)</f>
        <v>31346.83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</row>
    <row r="10" spans="1:226" s="32" customFormat="1" ht="24.75" customHeight="1">
      <c r="A10" s="33" t="s">
        <v>11</v>
      </c>
      <c r="B10" s="105">
        <v>15000</v>
      </c>
      <c r="C10" s="105">
        <v>30000</v>
      </c>
      <c r="D10" s="105">
        <v>6406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</row>
    <row r="11" spans="1:226" s="32" customFormat="1" ht="24.75" customHeight="1">
      <c r="A11" s="33" t="s">
        <v>12</v>
      </c>
      <c r="B11" s="105">
        <v>10000</v>
      </c>
      <c r="C11" s="105">
        <v>28000</v>
      </c>
      <c r="D11" s="105">
        <v>2949.23</v>
      </c>
      <c r="E11" s="40"/>
      <c r="F11" s="144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</row>
    <row r="12" spans="1:226" s="52" customFormat="1" ht="24.75" customHeight="1">
      <c r="A12" s="102" t="s">
        <v>53</v>
      </c>
      <c r="B12" s="104">
        <f>SUM(B10,B11)</f>
        <v>25000</v>
      </c>
      <c r="C12" s="104">
        <f>SUM(C10,C11)</f>
        <v>58000</v>
      </c>
      <c r="D12" s="104">
        <f>SUM(D10,D11)</f>
        <v>9355.23</v>
      </c>
      <c r="E12" s="63"/>
      <c r="F12" s="144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</row>
    <row r="13" spans="1:226" s="39" customFormat="1" ht="24.75" customHeight="1">
      <c r="A13" s="33" t="s">
        <v>49</v>
      </c>
      <c r="B13" s="105">
        <v>5000</v>
      </c>
      <c r="C13" s="105">
        <v>5000</v>
      </c>
      <c r="D13" s="105">
        <v>374</v>
      </c>
      <c r="E13" s="40"/>
      <c r="F13" s="144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</row>
    <row r="14" spans="1:226" s="53" customFormat="1" ht="24.75" customHeight="1">
      <c r="A14" s="101" t="s">
        <v>58</v>
      </c>
      <c r="B14" s="104">
        <f>B13</f>
        <v>5000</v>
      </c>
      <c r="C14" s="104">
        <f>C13</f>
        <v>5000</v>
      </c>
      <c r="D14" s="104">
        <f>D13</f>
        <v>374</v>
      </c>
      <c r="E14" s="40"/>
      <c r="F14" s="144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</row>
    <row r="15" spans="1:226" s="32" customFormat="1" ht="24.75" customHeight="1">
      <c r="A15" s="33" t="s">
        <v>13</v>
      </c>
      <c r="B15" s="105">
        <v>5000</v>
      </c>
      <c r="C15" s="105">
        <v>9000</v>
      </c>
      <c r="D15" s="105">
        <v>2570.48</v>
      </c>
      <c r="E15" s="40"/>
      <c r="F15" s="144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</row>
    <row r="16" spans="1:226" s="54" customFormat="1" ht="24.75" customHeight="1">
      <c r="A16" s="102" t="s">
        <v>54</v>
      </c>
      <c r="B16" s="104">
        <f>B15</f>
        <v>5000</v>
      </c>
      <c r="C16" s="104">
        <f>C15</f>
        <v>9000</v>
      </c>
      <c r="D16" s="104">
        <f>D15</f>
        <v>2570.48</v>
      </c>
      <c r="E16" s="38"/>
      <c r="F16" s="144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</row>
    <row r="17" spans="1:226" s="35" customFormat="1" ht="24.75" customHeight="1">
      <c r="A17" s="154" t="s">
        <v>88</v>
      </c>
      <c r="B17" s="105">
        <v>240000</v>
      </c>
      <c r="C17" s="105">
        <v>228000</v>
      </c>
      <c r="D17" s="105">
        <v>0</v>
      </c>
      <c r="E17" s="63"/>
      <c r="F17" s="40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</row>
    <row r="18" spans="1:226" s="52" customFormat="1" ht="24.75" customHeight="1">
      <c r="A18" s="102" t="s">
        <v>55</v>
      </c>
      <c r="B18" s="104">
        <f>B17</f>
        <v>240000</v>
      </c>
      <c r="C18" s="104">
        <f>C17</f>
        <v>228000</v>
      </c>
      <c r="D18" s="104">
        <f>D17</f>
        <v>0</v>
      </c>
      <c r="E18" s="63"/>
      <c r="F18" s="40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</row>
    <row r="19" spans="1:226" s="51" customFormat="1" ht="24.75" customHeight="1">
      <c r="A19" s="86" t="s">
        <v>56</v>
      </c>
      <c r="B19" s="87">
        <f>SUM(B9,B12,B16,B18,B14)</f>
        <v>295000</v>
      </c>
      <c r="C19" s="87">
        <f>SUM(C9,C12,C16,C18,C14)</f>
        <v>358000</v>
      </c>
      <c r="D19" s="87">
        <f>SUM(D9,D12,D16,D18,D14)</f>
        <v>43646.54</v>
      </c>
      <c r="E19" s="40"/>
      <c r="F19" s="38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</row>
    <row r="20" spans="1:226" s="134" customFormat="1" ht="24.75" customHeight="1">
      <c r="A20" s="33" t="s">
        <v>105</v>
      </c>
      <c r="B20" s="132"/>
      <c r="C20" s="132"/>
      <c r="D20" s="132"/>
      <c r="E20" s="133"/>
      <c r="F20" s="6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</row>
    <row r="21" spans="1:226" s="32" customFormat="1" ht="24.75" customHeight="1">
      <c r="A21" s="33" t="s">
        <v>45</v>
      </c>
      <c r="B21" s="105">
        <v>336000</v>
      </c>
      <c r="C21" s="105">
        <v>379000</v>
      </c>
      <c r="D21" s="105">
        <v>285122.21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</row>
    <row r="22" spans="1:226" s="51" customFormat="1" ht="24.75" customHeight="1">
      <c r="A22" s="101" t="s">
        <v>53</v>
      </c>
      <c r="B22" s="104">
        <f>B21</f>
        <v>336000</v>
      </c>
      <c r="C22" s="104">
        <f>C21</f>
        <v>379000</v>
      </c>
      <c r="D22" s="104">
        <f>D21</f>
        <v>285122.21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</row>
    <row r="23" spans="1:226" s="32" customFormat="1" ht="24.75" customHeight="1">
      <c r="A23" s="33" t="s">
        <v>116</v>
      </c>
      <c r="B23" s="105">
        <v>380000</v>
      </c>
      <c r="C23" s="105">
        <v>337000</v>
      </c>
      <c r="D23" s="105">
        <v>251630.5</v>
      </c>
      <c r="E23" s="40"/>
      <c r="F23" s="38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</row>
    <row r="24" spans="1:226" s="51" customFormat="1" ht="24.75" customHeight="1">
      <c r="A24" s="101" t="s">
        <v>103</v>
      </c>
      <c r="B24" s="104">
        <f>B23</f>
        <v>380000</v>
      </c>
      <c r="C24" s="104">
        <f>C23</f>
        <v>337000</v>
      </c>
      <c r="D24" s="104">
        <f>D23</f>
        <v>251630.5</v>
      </c>
      <c r="E24" s="40"/>
      <c r="F24" s="63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</row>
    <row r="25" spans="1:226" s="32" customFormat="1" ht="24.75" customHeight="1">
      <c r="A25" s="155" t="s">
        <v>117</v>
      </c>
      <c r="B25" s="105">
        <v>1140000</v>
      </c>
      <c r="C25" s="105">
        <v>1140000</v>
      </c>
      <c r="D25" s="105">
        <v>754891.41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</row>
    <row r="26" spans="1:6" s="118" customFormat="1" ht="24.75" customHeight="1">
      <c r="A26" s="156" t="s">
        <v>89</v>
      </c>
      <c r="B26" s="157">
        <f>SUM(B25)</f>
        <v>1140000</v>
      </c>
      <c r="C26" s="157">
        <f>SUM(C25)</f>
        <v>1140000</v>
      </c>
      <c r="D26" s="157">
        <f>SUM(D25)</f>
        <v>754891.41</v>
      </c>
      <c r="F26" s="133"/>
    </row>
    <row r="27" spans="1:226" s="51" customFormat="1" ht="24.75" customHeight="1">
      <c r="A27" s="86" t="s">
        <v>57</v>
      </c>
      <c r="B27" s="87">
        <f>SUM(B22+B24+B26)</f>
        <v>1856000</v>
      </c>
      <c r="C27" s="87">
        <f>SUM(C22+C24+C26)</f>
        <v>1856000</v>
      </c>
      <c r="D27" s="87">
        <f>SUM(D22+D24+D26)</f>
        <v>1291644.12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</row>
    <row r="28" spans="1:227" s="37" customFormat="1" ht="24.75" customHeight="1">
      <c r="A28" s="33" t="s">
        <v>104</v>
      </c>
      <c r="B28" s="105"/>
      <c r="C28" s="105"/>
      <c r="D28" s="105"/>
      <c r="E28" s="38"/>
      <c r="F28" s="40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42"/>
    </row>
    <row r="29" spans="1:227" s="37" customFormat="1" ht="24.75" customHeight="1">
      <c r="A29" s="33" t="s">
        <v>10</v>
      </c>
      <c r="B29" s="105">
        <v>40000</v>
      </c>
      <c r="C29" s="105">
        <v>50000</v>
      </c>
      <c r="D29" s="105">
        <v>44010.26</v>
      </c>
      <c r="E29" s="38"/>
      <c r="F29" s="11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42"/>
    </row>
    <row r="30" spans="1:227" s="108" customFormat="1" ht="24.75" customHeight="1">
      <c r="A30" s="102" t="s">
        <v>52</v>
      </c>
      <c r="B30" s="104">
        <f>SUM(B29)</f>
        <v>40000</v>
      </c>
      <c r="C30" s="104">
        <f>SUM(C29)</f>
        <v>50000</v>
      </c>
      <c r="D30" s="104">
        <f>SUM(D29)</f>
        <v>44010.26</v>
      </c>
      <c r="E30" s="38"/>
      <c r="F30" s="40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107"/>
    </row>
    <row r="31" spans="1:227" s="108" customFormat="1" ht="24.75" customHeight="1">
      <c r="A31" s="154" t="s">
        <v>28</v>
      </c>
      <c r="B31" s="105">
        <v>0</v>
      </c>
      <c r="C31" s="105">
        <v>0</v>
      </c>
      <c r="D31" s="105">
        <v>754.2</v>
      </c>
      <c r="E31" s="38"/>
      <c r="F31" s="40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107"/>
    </row>
    <row r="32" spans="1:227" s="49" customFormat="1" ht="24.75" customHeight="1">
      <c r="A32" s="33" t="s">
        <v>29</v>
      </c>
      <c r="B32" s="105">
        <v>15000</v>
      </c>
      <c r="C32" s="105">
        <v>14250</v>
      </c>
      <c r="D32" s="105">
        <v>4369.66</v>
      </c>
      <c r="E32" s="40"/>
      <c r="F32" s="38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8"/>
    </row>
    <row r="33" spans="1:226" s="109" customFormat="1" ht="24.75" customHeight="1">
      <c r="A33" s="33" t="s">
        <v>11</v>
      </c>
      <c r="B33" s="105">
        <v>20000</v>
      </c>
      <c r="C33" s="105">
        <v>19000</v>
      </c>
      <c r="D33" s="105">
        <v>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</row>
    <row r="34" spans="1:226" s="39" customFormat="1" ht="24.75" customHeight="1">
      <c r="A34" s="33" t="s">
        <v>12</v>
      </c>
      <c r="B34" s="105">
        <v>20000</v>
      </c>
      <c r="C34" s="105">
        <v>20000</v>
      </c>
      <c r="D34" s="105">
        <v>20000</v>
      </c>
      <c r="E34" s="40"/>
      <c r="F34" s="38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</row>
    <row r="35" spans="1:226" s="53" customFormat="1" ht="24.75" customHeight="1">
      <c r="A35" s="33" t="s">
        <v>9</v>
      </c>
      <c r="B35" s="105">
        <v>10000</v>
      </c>
      <c r="C35" s="105">
        <v>9500</v>
      </c>
      <c r="D35" s="105">
        <v>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</row>
    <row r="36" spans="1:226" s="32" customFormat="1" ht="24.75" customHeight="1">
      <c r="A36" s="101" t="s">
        <v>53</v>
      </c>
      <c r="B36" s="104">
        <f>SUM(B32,B33,B34,B35,B31)</f>
        <v>65000</v>
      </c>
      <c r="C36" s="104">
        <f>SUM(C32,C33,C34,C35,C31)</f>
        <v>62750</v>
      </c>
      <c r="D36" s="104">
        <f>SUM(D32,D33,D34,D35,D31)</f>
        <v>25123.86</v>
      </c>
      <c r="E36" s="40"/>
      <c r="F36" s="38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</row>
    <row r="37" spans="1:226" s="34" customFormat="1" ht="24.75" customHeight="1">
      <c r="A37" s="33" t="s">
        <v>49</v>
      </c>
      <c r="B37" s="105">
        <v>15000</v>
      </c>
      <c r="C37" s="105">
        <v>14250</v>
      </c>
      <c r="D37" s="105">
        <v>5254.37</v>
      </c>
      <c r="E37" s="38"/>
      <c r="F37" s="40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</row>
    <row r="38" spans="1:226" s="34" customFormat="1" ht="24.75" customHeight="1">
      <c r="A38" s="101" t="s">
        <v>58</v>
      </c>
      <c r="B38" s="104">
        <f>B37</f>
        <v>15000</v>
      </c>
      <c r="C38" s="104">
        <f>C37</f>
        <v>14250</v>
      </c>
      <c r="D38" s="104">
        <f>D37</f>
        <v>5254.37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</row>
    <row r="39" spans="1:227" s="36" customFormat="1" ht="24.75" customHeight="1">
      <c r="A39" s="33" t="s">
        <v>59</v>
      </c>
      <c r="B39" s="105">
        <v>15000</v>
      </c>
      <c r="C39" s="105">
        <v>14250</v>
      </c>
      <c r="D39" s="105">
        <v>18518.33</v>
      </c>
      <c r="E39" s="40"/>
      <c r="F39" s="38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1"/>
    </row>
    <row r="40" spans="1:226" s="55" customFormat="1" ht="24.75" customHeight="1">
      <c r="A40" s="33" t="s">
        <v>13</v>
      </c>
      <c r="B40" s="105">
        <v>10000</v>
      </c>
      <c r="C40" s="105">
        <v>9500</v>
      </c>
      <c r="D40" s="105">
        <v>1731.54</v>
      </c>
      <c r="E40" s="38"/>
      <c r="F40" s="40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</row>
    <row r="41" spans="1:226" s="32" customFormat="1" ht="24.75" customHeight="1">
      <c r="A41" s="33" t="s">
        <v>60</v>
      </c>
      <c r="B41" s="105">
        <v>3000</v>
      </c>
      <c r="C41" s="105">
        <v>3000</v>
      </c>
      <c r="D41" s="105">
        <v>200</v>
      </c>
      <c r="E41" s="40"/>
      <c r="F41" s="38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</row>
    <row r="42" spans="1:226" s="32" customFormat="1" ht="24.75" customHeight="1">
      <c r="A42" s="101" t="s">
        <v>54</v>
      </c>
      <c r="B42" s="104">
        <f>SUM(B39,B40,B41)</f>
        <v>28000</v>
      </c>
      <c r="C42" s="104">
        <f>SUM(C39,C40,C41)</f>
        <v>26750</v>
      </c>
      <c r="D42" s="104">
        <f>SUM(D39,D40,D41)</f>
        <v>20449.870000000003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</row>
    <row r="43" spans="1:226" s="34" customFormat="1" ht="24.75" customHeight="1">
      <c r="A43" s="33" t="s">
        <v>15</v>
      </c>
      <c r="B43" s="105">
        <v>500000</v>
      </c>
      <c r="C43" s="105">
        <v>475000</v>
      </c>
      <c r="D43" s="105">
        <v>422465.7</v>
      </c>
      <c r="E43" s="38"/>
      <c r="F43" s="40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</row>
    <row r="44" spans="1:226" s="51" customFormat="1" ht="24.75" customHeight="1">
      <c r="A44" s="102" t="s">
        <v>55</v>
      </c>
      <c r="B44" s="104">
        <f>B43</f>
        <v>500000</v>
      </c>
      <c r="C44" s="104">
        <f>C43</f>
        <v>475000</v>
      </c>
      <c r="D44" s="104">
        <f>D43</f>
        <v>422465.7</v>
      </c>
      <c r="E44" s="40"/>
      <c r="F44" s="38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</row>
    <row r="45" spans="1:226" s="51" customFormat="1" ht="24.75" customHeight="1">
      <c r="A45" s="86" t="s">
        <v>63</v>
      </c>
      <c r="B45" s="87">
        <f>SUM(B30,B36,B38,B42,B44)</f>
        <v>648000</v>
      </c>
      <c r="C45" s="87">
        <f>SUM(C30,C36,C38,C42,C44)</f>
        <v>628750</v>
      </c>
      <c r="D45" s="87">
        <f>SUM(D30,D36,D38,D42,D44)</f>
        <v>517304.06</v>
      </c>
      <c r="E45" s="40"/>
      <c r="F45" s="38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</row>
    <row r="46" spans="1:226" s="32" customFormat="1" ht="24.75" customHeight="1">
      <c r="A46" s="33" t="s">
        <v>79</v>
      </c>
      <c r="B46" s="105"/>
      <c r="C46" s="105"/>
      <c r="D46" s="10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</row>
    <row r="47" spans="1:226" s="32" customFormat="1" ht="24.75" customHeight="1">
      <c r="A47" s="33" t="s">
        <v>15</v>
      </c>
      <c r="B47" s="105">
        <v>1500000</v>
      </c>
      <c r="C47" s="105">
        <v>1500000</v>
      </c>
      <c r="D47" s="105">
        <v>1500000</v>
      </c>
      <c r="E47" s="40"/>
      <c r="F47" s="38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</row>
    <row r="48" spans="1:226" s="32" customFormat="1" ht="24.75" customHeight="1">
      <c r="A48" s="101" t="s">
        <v>55</v>
      </c>
      <c r="B48" s="104">
        <f aca="true" t="shared" si="0" ref="B48:D49">B47</f>
        <v>1500000</v>
      </c>
      <c r="C48" s="104">
        <f t="shared" si="0"/>
        <v>1500000</v>
      </c>
      <c r="D48" s="104">
        <f t="shared" si="0"/>
        <v>1500000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</row>
    <row r="49" spans="1:226" s="51" customFormat="1" ht="24.75" customHeight="1">
      <c r="A49" s="86" t="s">
        <v>64</v>
      </c>
      <c r="B49" s="87">
        <f t="shared" si="0"/>
        <v>1500000</v>
      </c>
      <c r="C49" s="87">
        <f t="shared" si="0"/>
        <v>1500000</v>
      </c>
      <c r="D49" s="87">
        <f t="shared" si="0"/>
        <v>1500000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</row>
    <row r="50" spans="1:226" s="78" customFormat="1" ht="24.75" customHeight="1">
      <c r="A50" s="33" t="s">
        <v>80</v>
      </c>
      <c r="B50" s="105"/>
      <c r="C50" s="105"/>
      <c r="D50" s="105"/>
      <c r="E50" s="69"/>
      <c r="F50" s="72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</row>
    <row r="51" spans="1:226" s="79" customFormat="1" ht="24.75" customHeight="1">
      <c r="A51" s="33" t="s">
        <v>45</v>
      </c>
      <c r="B51" s="158">
        <v>1165000</v>
      </c>
      <c r="C51" s="158">
        <v>1045000</v>
      </c>
      <c r="D51" s="105">
        <v>0</v>
      </c>
      <c r="E51" s="69"/>
      <c r="F51" s="73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</row>
    <row r="52" spans="1:226" s="80" customFormat="1" ht="24.75" customHeight="1">
      <c r="A52" s="101" t="s">
        <v>53</v>
      </c>
      <c r="B52" s="104">
        <f>B51</f>
        <v>1165000</v>
      </c>
      <c r="C52" s="104">
        <f>C51</f>
        <v>1045000</v>
      </c>
      <c r="D52" s="104">
        <f>D51</f>
        <v>0</v>
      </c>
      <c r="E52" s="74"/>
      <c r="F52" s="69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</row>
    <row r="53" spans="1:226" s="71" customFormat="1" ht="24.75" customHeight="1">
      <c r="A53" s="86" t="s">
        <v>66</v>
      </c>
      <c r="B53" s="87">
        <f>SUM(B52)</f>
        <v>1165000</v>
      </c>
      <c r="C53" s="87">
        <f>SUM(C52)</f>
        <v>1045000</v>
      </c>
      <c r="D53" s="87">
        <f>SUM(D52)</f>
        <v>0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</row>
    <row r="54" spans="1:226" s="70" customFormat="1" ht="38.25">
      <c r="A54" s="33" t="s">
        <v>81</v>
      </c>
      <c r="B54" s="105"/>
      <c r="C54" s="105"/>
      <c r="D54" s="105"/>
      <c r="E54" s="69"/>
      <c r="F54" s="75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</row>
    <row r="55" spans="1:226" s="70" customFormat="1" ht="24.75" customHeight="1">
      <c r="A55" s="33" t="s">
        <v>15</v>
      </c>
      <c r="B55" s="105">
        <v>7500000</v>
      </c>
      <c r="C55" s="105">
        <v>7500000</v>
      </c>
      <c r="D55" s="105">
        <v>7500000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</row>
    <row r="56" spans="1:226" s="70" customFormat="1" ht="24.75" customHeight="1">
      <c r="A56" s="101" t="s">
        <v>55</v>
      </c>
      <c r="B56" s="104">
        <f aca="true" t="shared" si="1" ref="B56:D57">B55</f>
        <v>7500000</v>
      </c>
      <c r="C56" s="104">
        <f t="shared" si="1"/>
        <v>7500000</v>
      </c>
      <c r="D56" s="104">
        <f t="shared" si="1"/>
        <v>7500000</v>
      </c>
      <c r="E56" s="69"/>
      <c r="F56" s="74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</row>
    <row r="57" spans="1:226" s="71" customFormat="1" ht="24.75" customHeight="1">
      <c r="A57" s="86" t="s">
        <v>67</v>
      </c>
      <c r="B57" s="87">
        <f t="shared" si="1"/>
        <v>7500000</v>
      </c>
      <c r="C57" s="87">
        <f t="shared" si="1"/>
        <v>7500000</v>
      </c>
      <c r="D57" s="87">
        <f t="shared" si="1"/>
        <v>7500000</v>
      </c>
      <c r="E57" s="69"/>
      <c r="F57" s="74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</row>
    <row r="58" spans="1:226" s="71" customFormat="1" ht="24.75" customHeight="1">
      <c r="A58" s="33" t="s">
        <v>82</v>
      </c>
      <c r="B58" s="105"/>
      <c r="C58" s="105"/>
      <c r="D58" s="105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</row>
    <row r="59" spans="1:226" s="4" customFormat="1" ht="24.75" customHeight="1">
      <c r="A59" s="33" t="s">
        <v>15</v>
      </c>
      <c r="B59" s="105">
        <v>1500000</v>
      </c>
      <c r="C59" s="105">
        <v>1500000</v>
      </c>
      <c r="D59" s="105">
        <v>1500000</v>
      </c>
      <c r="E59" s="26"/>
      <c r="F59" s="74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</row>
    <row r="60" spans="1:226" s="4" customFormat="1" ht="24.75" customHeight="1">
      <c r="A60" s="101" t="s">
        <v>55</v>
      </c>
      <c r="B60" s="104">
        <f>B59</f>
        <v>1500000</v>
      </c>
      <c r="C60" s="104">
        <f>C59</f>
        <v>1500000</v>
      </c>
      <c r="D60" s="104">
        <f>D59</f>
        <v>1500000</v>
      </c>
      <c r="E60" s="26"/>
      <c r="F60" s="69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</row>
    <row r="61" spans="1:226" s="4" customFormat="1" ht="24.75" customHeight="1">
      <c r="A61" s="33" t="s">
        <v>95</v>
      </c>
      <c r="B61" s="105">
        <v>1500000</v>
      </c>
      <c r="C61" s="105">
        <v>1500000</v>
      </c>
      <c r="D61" s="105">
        <v>1498000</v>
      </c>
      <c r="E61" s="26"/>
      <c r="F61" s="69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</row>
    <row r="62" spans="1:226" s="4" customFormat="1" ht="24.75" customHeight="1">
      <c r="A62" s="101" t="s">
        <v>93</v>
      </c>
      <c r="B62" s="104">
        <f>B61</f>
        <v>1500000</v>
      </c>
      <c r="C62" s="104">
        <f>C61</f>
        <v>1500000</v>
      </c>
      <c r="D62" s="104">
        <f>D61</f>
        <v>1498000</v>
      </c>
      <c r="E62" s="26"/>
      <c r="F62" s="69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</row>
    <row r="63" spans="1:226" s="4" customFormat="1" ht="24.75" customHeight="1">
      <c r="A63" s="86" t="s">
        <v>68</v>
      </c>
      <c r="B63" s="87">
        <f>B60+B62</f>
        <v>3000000</v>
      </c>
      <c r="C63" s="87">
        <f>C60+C62</f>
        <v>3000000</v>
      </c>
      <c r="D63" s="87">
        <f>D60+D62</f>
        <v>2998000</v>
      </c>
      <c r="E63" s="26"/>
      <c r="F63" s="69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</row>
    <row r="64" spans="1:226" s="4" customFormat="1" ht="24.75" customHeight="1">
      <c r="A64" s="33" t="s">
        <v>109</v>
      </c>
      <c r="B64" s="105"/>
      <c r="C64" s="105"/>
      <c r="D64" s="105"/>
      <c r="E64" s="26"/>
      <c r="F64" s="69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</row>
    <row r="65" spans="1:226" s="4" customFormat="1" ht="24.75" customHeight="1">
      <c r="A65" s="33" t="s">
        <v>15</v>
      </c>
      <c r="B65" s="105">
        <v>1400000</v>
      </c>
      <c r="C65" s="105">
        <v>1400000</v>
      </c>
      <c r="D65" s="105">
        <v>1400000</v>
      </c>
      <c r="E65" s="26"/>
      <c r="F65" s="69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</row>
    <row r="66" spans="1:226" s="4" customFormat="1" ht="24.75" customHeight="1">
      <c r="A66" s="101" t="s">
        <v>55</v>
      </c>
      <c r="B66" s="104">
        <f>B65</f>
        <v>1400000</v>
      </c>
      <c r="C66" s="104">
        <f>C65</f>
        <v>1400000</v>
      </c>
      <c r="D66" s="104">
        <f>D65</f>
        <v>1400000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</row>
    <row r="67" spans="1:226" s="135" customFormat="1" ht="24.75" customHeight="1">
      <c r="A67" s="33" t="s">
        <v>95</v>
      </c>
      <c r="B67" s="105">
        <v>1300000</v>
      </c>
      <c r="C67" s="105">
        <v>1300000</v>
      </c>
      <c r="D67" s="105">
        <v>1300000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</row>
    <row r="68" spans="1:226" s="4" customFormat="1" ht="24.75" customHeight="1">
      <c r="A68" s="101" t="s">
        <v>93</v>
      </c>
      <c r="B68" s="104">
        <f>B67</f>
        <v>1300000</v>
      </c>
      <c r="C68" s="104">
        <f>C67</f>
        <v>1300000</v>
      </c>
      <c r="D68" s="104">
        <f>D67</f>
        <v>1300000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</row>
    <row r="69" spans="1:226" s="4" customFormat="1" ht="24.75" customHeight="1">
      <c r="A69" s="86" t="s">
        <v>69</v>
      </c>
      <c r="B69" s="87">
        <f>B66+B68</f>
        <v>2700000</v>
      </c>
      <c r="C69" s="87">
        <f>C66+C68</f>
        <v>2700000</v>
      </c>
      <c r="D69" s="87">
        <f>D66+D68</f>
        <v>2700000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</row>
    <row r="70" spans="1:226" s="4" customFormat="1" ht="24.75" customHeight="1">
      <c r="A70" s="76" t="s">
        <v>118</v>
      </c>
      <c r="B70" s="77"/>
      <c r="C70" s="77"/>
      <c r="D70" s="77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</row>
    <row r="71" spans="1:226" s="4" customFormat="1" ht="24.75" customHeight="1">
      <c r="A71" s="68" t="s">
        <v>10</v>
      </c>
      <c r="B71" s="159">
        <v>0</v>
      </c>
      <c r="C71" s="159">
        <v>0</v>
      </c>
      <c r="D71" s="81">
        <v>1794.34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</row>
    <row r="72" spans="1:226" s="4" customFormat="1" ht="24.75" customHeight="1">
      <c r="A72" s="100" t="s">
        <v>52</v>
      </c>
      <c r="B72" s="96">
        <f>SUM(B71)</f>
        <v>0</v>
      </c>
      <c r="C72" s="96">
        <f>SUM(C71)</f>
        <v>0</v>
      </c>
      <c r="D72" s="96">
        <f>SUM(D71)</f>
        <v>1794.34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</row>
    <row r="73" spans="1:226" s="71" customFormat="1" ht="24.75" customHeight="1">
      <c r="A73" s="88" t="s">
        <v>70</v>
      </c>
      <c r="B73" s="89">
        <f>B72</f>
        <v>0</v>
      </c>
      <c r="C73" s="89">
        <f>C72</f>
        <v>0</v>
      </c>
      <c r="D73" s="89">
        <f>D72</f>
        <v>1794.34</v>
      </c>
      <c r="E73" s="69"/>
      <c r="F73" s="26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</row>
    <row r="74" spans="1:226" s="4" customFormat="1" ht="24.75" customHeight="1">
      <c r="A74" s="16" t="s">
        <v>83</v>
      </c>
      <c r="B74" s="17"/>
      <c r="C74" s="17"/>
      <c r="D74" s="17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</row>
    <row r="75" spans="1:226" s="4" customFormat="1" ht="24.75" customHeight="1">
      <c r="A75" s="16" t="s">
        <v>10</v>
      </c>
      <c r="B75" s="84">
        <v>15000</v>
      </c>
      <c r="C75" s="84">
        <v>14250</v>
      </c>
      <c r="D75" s="84">
        <v>10123.04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</row>
    <row r="76" spans="1:226" s="3" customFormat="1" ht="24.75" customHeight="1">
      <c r="A76" s="98" t="s">
        <v>52</v>
      </c>
      <c r="B76" s="99">
        <f>SUM(B75)</f>
        <v>15000</v>
      </c>
      <c r="C76" s="99">
        <f>SUM(C75)</f>
        <v>14250</v>
      </c>
      <c r="D76" s="99">
        <f>SUM(D75)</f>
        <v>10123.04</v>
      </c>
      <c r="E76" s="25"/>
      <c r="F76" s="2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</row>
    <row r="77" spans="1:226" s="3" customFormat="1" ht="24.75" customHeight="1">
      <c r="A77" s="16" t="s">
        <v>75</v>
      </c>
      <c r="B77" s="84">
        <v>10000</v>
      </c>
      <c r="C77" s="84">
        <v>9500</v>
      </c>
      <c r="D77" s="84">
        <v>0</v>
      </c>
      <c r="E77" s="25"/>
      <c r="F77" s="2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</row>
    <row r="78" spans="1:226" s="58" customFormat="1" ht="24.75" customHeight="1">
      <c r="A78" s="16" t="s">
        <v>11</v>
      </c>
      <c r="B78" s="84">
        <v>10000</v>
      </c>
      <c r="C78" s="84">
        <v>9500</v>
      </c>
      <c r="D78" s="84">
        <v>0</v>
      </c>
      <c r="E78" s="25"/>
      <c r="F78" s="69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</row>
    <row r="79" spans="1:226" s="12" customFormat="1" ht="24.75" customHeight="1">
      <c r="A79" s="16" t="s">
        <v>9</v>
      </c>
      <c r="B79" s="84">
        <v>10000</v>
      </c>
      <c r="C79" s="84">
        <v>9500</v>
      </c>
      <c r="D79" s="84">
        <v>9300</v>
      </c>
      <c r="E79" s="25"/>
      <c r="F79" s="2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</row>
    <row r="80" spans="1:226" s="56" customFormat="1" ht="24.75" customHeight="1">
      <c r="A80" s="98" t="s">
        <v>53</v>
      </c>
      <c r="B80" s="99">
        <f>SUM(B77,B78,B79)</f>
        <v>30000</v>
      </c>
      <c r="C80" s="99">
        <f>SUM(C77,C78,C79)</f>
        <v>28500</v>
      </c>
      <c r="D80" s="99">
        <f>SUM(D77,D78,D79)</f>
        <v>9300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</row>
    <row r="81" spans="1:226" s="3" customFormat="1" ht="24.75" customHeight="1">
      <c r="A81" s="16" t="s">
        <v>49</v>
      </c>
      <c r="B81" s="84">
        <v>5000</v>
      </c>
      <c r="C81" s="84">
        <v>5000</v>
      </c>
      <c r="D81" s="84">
        <v>0</v>
      </c>
      <c r="E81" s="25"/>
      <c r="F81" s="2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</row>
    <row r="82" spans="1:226" s="4" customFormat="1" ht="24.75" customHeight="1">
      <c r="A82" s="152" t="s">
        <v>58</v>
      </c>
      <c r="B82" s="99">
        <f>SUM(B81)</f>
        <v>5000</v>
      </c>
      <c r="C82" s="99">
        <f>SUM(C81)</f>
        <v>5000</v>
      </c>
      <c r="D82" s="99">
        <f>SUM(D81)</f>
        <v>0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</row>
    <row r="83" spans="1:226" s="4" customFormat="1" ht="24.75" customHeight="1">
      <c r="A83" s="16" t="s">
        <v>13</v>
      </c>
      <c r="B83" s="84">
        <v>5000</v>
      </c>
      <c r="C83" s="84">
        <v>5000</v>
      </c>
      <c r="D83" s="84">
        <v>480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</row>
    <row r="84" spans="1:226" s="4" customFormat="1" ht="24.75" customHeight="1">
      <c r="A84" s="98" t="s">
        <v>54</v>
      </c>
      <c r="B84" s="99">
        <f>SUM(B83)</f>
        <v>5000</v>
      </c>
      <c r="C84" s="99">
        <f>SUM(C83)</f>
        <v>5000</v>
      </c>
      <c r="D84" s="99">
        <f>SUM(D83)</f>
        <v>480</v>
      </c>
      <c r="E84" s="26"/>
      <c r="F84" s="25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</row>
    <row r="85" spans="1:226" s="4" customFormat="1" ht="24.75" customHeight="1">
      <c r="A85" s="88" t="s">
        <v>76</v>
      </c>
      <c r="B85" s="89">
        <f>SUM(B84,B82,B80,B76)</f>
        <v>55000</v>
      </c>
      <c r="C85" s="89">
        <f>SUM(C84,C82,C80,C76)</f>
        <v>52750</v>
      </c>
      <c r="D85" s="89">
        <f>SUM(D84,D82,D80,D76)</f>
        <v>19903.04</v>
      </c>
      <c r="E85" s="26"/>
      <c r="F85" s="25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</row>
    <row r="86" spans="1:226" s="4" customFormat="1" ht="24.75" customHeight="1">
      <c r="A86" s="19" t="s">
        <v>84</v>
      </c>
      <c r="B86" s="85"/>
      <c r="C86" s="85"/>
      <c r="D86" s="17"/>
      <c r="E86" s="26"/>
      <c r="F86" s="25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</row>
    <row r="87" spans="1:226" s="4" customFormat="1" ht="24.75" customHeight="1">
      <c r="A87" s="16" t="s">
        <v>10</v>
      </c>
      <c r="B87" s="84">
        <v>20000</v>
      </c>
      <c r="C87" s="84">
        <v>20000</v>
      </c>
      <c r="D87" s="146">
        <v>6514.58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</row>
    <row r="88" spans="1:226" s="4" customFormat="1" ht="24.75" customHeight="1">
      <c r="A88" s="98" t="s">
        <v>52</v>
      </c>
      <c r="B88" s="99">
        <f>SUM(B87)</f>
        <v>20000</v>
      </c>
      <c r="C88" s="99">
        <f>SUM(C87)</f>
        <v>20000</v>
      </c>
      <c r="D88" s="99">
        <f>SUM(D87)</f>
        <v>6514.58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</row>
    <row r="89" spans="1:226" s="58" customFormat="1" ht="24.75" customHeight="1">
      <c r="A89" s="16" t="s">
        <v>11</v>
      </c>
      <c r="B89" s="84">
        <v>20000</v>
      </c>
      <c r="C89" s="84">
        <v>19000</v>
      </c>
      <c r="D89" s="84">
        <v>0</v>
      </c>
      <c r="E89" s="25"/>
      <c r="F89" s="2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</row>
    <row r="90" spans="1:226" s="58" customFormat="1" ht="24.75" customHeight="1">
      <c r="A90" s="16" t="s">
        <v>12</v>
      </c>
      <c r="B90" s="84">
        <v>20000</v>
      </c>
      <c r="C90" s="84">
        <v>19000</v>
      </c>
      <c r="D90" s="84">
        <v>0</v>
      </c>
      <c r="E90" s="25"/>
      <c r="F90" s="26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</row>
    <row r="91" spans="1:226" s="4" customFormat="1" ht="24.75" customHeight="1">
      <c r="A91" s="16" t="s">
        <v>9</v>
      </c>
      <c r="B91" s="84">
        <v>10000</v>
      </c>
      <c r="C91" s="84">
        <v>9500</v>
      </c>
      <c r="D91" s="84">
        <v>5000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</row>
    <row r="92" spans="1:226" s="4" customFormat="1" ht="24.75" customHeight="1">
      <c r="A92" s="98" t="s">
        <v>53</v>
      </c>
      <c r="B92" s="99">
        <f>SUM(B89,B90,B91)</f>
        <v>50000</v>
      </c>
      <c r="C92" s="99">
        <f>SUM(C89,C90,C91)</f>
        <v>47500</v>
      </c>
      <c r="D92" s="99">
        <f>SUM(D89,D90,D91)</f>
        <v>5000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</row>
    <row r="93" spans="1:226" s="12" customFormat="1" ht="24.75" customHeight="1">
      <c r="A93" s="16" t="s">
        <v>49</v>
      </c>
      <c r="B93" s="84">
        <v>5000</v>
      </c>
      <c r="C93" s="84">
        <v>5000</v>
      </c>
      <c r="D93" s="84">
        <v>0</v>
      </c>
      <c r="E93" s="25"/>
      <c r="F93" s="2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</row>
    <row r="94" spans="1:226" s="2" customFormat="1" ht="24.75" customHeight="1">
      <c r="A94" s="152" t="s">
        <v>58</v>
      </c>
      <c r="B94" s="99">
        <f>SUM(B93)</f>
        <v>5000</v>
      </c>
      <c r="C94" s="99">
        <f>SUM(C93)</f>
        <v>5000</v>
      </c>
      <c r="D94" s="99">
        <f>SUM(D93)</f>
        <v>0</v>
      </c>
      <c r="E94" s="26"/>
      <c r="F94" s="25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</row>
    <row r="95" spans="1:226" s="2" customFormat="1" ht="24.75" customHeight="1">
      <c r="A95" s="16" t="s">
        <v>13</v>
      </c>
      <c r="B95" s="84">
        <v>20000</v>
      </c>
      <c r="C95" s="84">
        <v>19000</v>
      </c>
      <c r="D95" s="84">
        <v>1464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</row>
    <row r="96" spans="1:226" s="2" customFormat="1" ht="24.75" customHeight="1">
      <c r="A96" s="98" t="s">
        <v>54</v>
      </c>
      <c r="B96" s="99">
        <f>SUM(B95)</f>
        <v>20000</v>
      </c>
      <c r="C96" s="99">
        <f>SUM(C95)</f>
        <v>19000</v>
      </c>
      <c r="D96" s="99">
        <f>SUM(D95)</f>
        <v>1464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</row>
    <row r="97" spans="1:226" s="3" customFormat="1" ht="24.75" customHeight="1">
      <c r="A97" s="88" t="s">
        <v>77</v>
      </c>
      <c r="B97" s="89">
        <f>SUM(B96,B94,B92,B88)</f>
        <v>95000</v>
      </c>
      <c r="C97" s="89">
        <f>SUM(C96,C94,C92,C88)</f>
        <v>91500</v>
      </c>
      <c r="D97" s="89">
        <f>SUM(D96,D94,D92,D88)</f>
        <v>12978.58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</row>
    <row r="98" spans="1:226" s="4" customFormat="1" ht="24.75" customHeight="1">
      <c r="A98" s="19" t="s">
        <v>85</v>
      </c>
      <c r="B98" s="85"/>
      <c r="C98" s="85"/>
      <c r="D98" s="17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</row>
    <row r="99" spans="1:226" s="4" customFormat="1" ht="24.75" customHeight="1">
      <c r="A99" s="16" t="s">
        <v>11</v>
      </c>
      <c r="B99" s="84">
        <v>30000</v>
      </c>
      <c r="C99" s="84">
        <v>25500</v>
      </c>
      <c r="D99" s="84">
        <v>3750</v>
      </c>
      <c r="E99" s="26"/>
      <c r="F99" s="123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</row>
    <row r="100" spans="1:226" s="56" customFormat="1" ht="24.75" customHeight="1">
      <c r="A100" s="16" t="s">
        <v>12</v>
      </c>
      <c r="B100" s="84">
        <v>80000</v>
      </c>
      <c r="C100" s="84">
        <v>80000</v>
      </c>
      <c r="D100" s="84">
        <v>96750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</row>
    <row r="101" spans="1:226" s="3" customFormat="1" ht="24.75" customHeight="1">
      <c r="A101" s="16" t="s">
        <v>9</v>
      </c>
      <c r="B101" s="84">
        <v>15000</v>
      </c>
      <c r="C101" s="84">
        <v>14250</v>
      </c>
      <c r="D101" s="84">
        <v>12378.13</v>
      </c>
      <c r="E101" s="25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</row>
    <row r="102" spans="1:226" s="4" customFormat="1" ht="24.75" customHeight="1">
      <c r="A102" s="98" t="s">
        <v>53</v>
      </c>
      <c r="B102" s="99">
        <f>SUM(B99,B100,B101)</f>
        <v>125000</v>
      </c>
      <c r="C102" s="99">
        <f>SUM(C99,C100,C101)</f>
        <v>119750</v>
      </c>
      <c r="D102" s="99">
        <f>SUM(D99,D100,D101)</f>
        <v>112878.13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</row>
    <row r="103" spans="1:226" s="12" customFormat="1" ht="24.75" customHeight="1">
      <c r="A103" s="16" t="s">
        <v>49</v>
      </c>
      <c r="B103" s="84">
        <v>10000</v>
      </c>
      <c r="C103" s="84">
        <v>9500</v>
      </c>
      <c r="D103" s="84">
        <v>0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</row>
    <row r="104" spans="1:226" s="2" customFormat="1" ht="24.75" customHeight="1">
      <c r="A104" s="152" t="s">
        <v>58</v>
      </c>
      <c r="B104" s="99">
        <f>SUM(B103)</f>
        <v>10000</v>
      </c>
      <c r="C104" s="99">
        <f>SUM(C103)</f>
        <v>9500</v>
      </c>
      <c r="D104" s="99">
        <f>SUM(D103)</f>
        <v>0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</row>
    <row r="105" spans="1:226" s="2" customFormat="1" ht="24.75" customHeight="1">
      <c r="A105" s="16" t="s">
        <v>13</v>
      </c>
      <c r="B105" s="84">
        <v>20000</v>
      </c>
      <c r="C105" s="84">
        <v>19000</v>
      </c>
      <c r="D105" s="84">
        <v>12290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</row>
    <row r="106" spans="1:226" s="3" customFormat="1" ht="24.75" customHeight="1">
      <c r="A106" s="98" t="s">
        <v>54</v>
      </c>
      <c r="B106" s="99">
        <f>SUM(B105)</f>
        <v>20000</v>
      </c>
      <c r="C106" s="99">
        <f>SUM(C105)</f>
        <v>19000</v>
      </c>
      <c r="D106" s="99">
        <f>SUM(D105)</f>
        <v>12290</v>
      </c>
      <c r="E106" s="25"/>
      <c r="F106" s="2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</row>
    <row r="107" spans="1:226" s="2" customFormat="1" ht="24.75" customHeight="1">
      <c r="A107" s="88" t="s">
        <v>78</v>
      </c>
      <c r="B107" s="89">
        <f>SUM(B106,B104,B102)</f>
        <v>155000</v>
      </c>
      <c r="C107" s="89">
        <f>SUM(C106,C104,C102)</f>
        <v>148250</v>
      </c>
      <c r="D107" s="89">
        <f>SUM(D106,D104,D102)</f>
        <v>125168.13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</row>
    <row r="108" spans="1:226" s="3" customFormat="1" ht="24.75" customHeight="1">
      <c r="A108" s="19" t="s">
        <v>87</v>
      </c>
      <c r="B108" s="85"/>
      <c r="C108" s="85"/>
      <c r="D108" s="17"/>
      <c r="E108" s="25"/>
      <c r="F108" s="2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</row>
    <row r="109" spans="1:226" s="4" customFormat="1" ht="24.75" customHeight="1">
      <c r="A109" s="16" t="s">
        <v>11</v>
      </c>
      <c r="B109" s="84">
        <v>20000</v>
      </c>
      <c r="C109" s="84">
        <v>10000</v>
      </c>
      <c r="D109" s="84">
        <v>0</v>
      </c>
      <c r="E109" s="26"/>
      <c r="F109" s="25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</row>
    <row r="110" spans="1:226" s="12" customFormat="1" ht="24.75" customHeight="1">
      <c r="A110" s="16" t="s">
        <v>12</v>
      </c>
      <c r="B110" s="84">
        <v>30000</v>
      </c>
      <c r="C110" s="84">
        <v>10500</v>
      </c>
      <c r="D110" s="84">
        <v>0</v>
      </c>
      <c r="E110" s="25"/>
      <c r="F110" s="26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</row>
    <row r="111" spans="1:226" s="2" customFormat="1" ht="24.75" customHeight="1">
      <c r="A111" s="98" t="s">
        <v>53</v>
      </c>
      <c r="B111" s="99">
        <f>B110+B109</f>
        <v>50000</v>
      </c>
      <c r="C111" s="99">
        <f>C110+C109</f>
        <v>20500</v>
      </c>
      <c r="D111" s="99">
        <f>D110+D109</f>
        <v>0</v>
      </c>
      <c r="E111" s="26"/>
      <c r="F111" s="25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</row>
    <row r="112" spans="1:226" s="2" customFormat="1" ht="24.75" customHeight="1">
      <c r="A112" s="16" t="s">
        <v>13</v>
      </c>
      <c r="B112" s="84">
        <v>40000</v>
      </c>
      <c r="C112" s="84">
        <v>8000</v>
      </c>
      <c r="D112" s="84">
        <v>0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</row>
    <row r="113" spans="1:226" s="3" customFormat="1" ht="24.75" customHeight="1">
      <c r="A113" s="98" t="s">
        <v>54</v>
      </c>
      <c r="B113" s="99">
        <f>B112</f>
        <v>40000</v>
      </c>
      <c r="C113" s="99">
        <f>C112</f>
        <v>8000</v>
      </c>
      <c r="D113" s="99">
        <f>D112</f>
        <v>0</v>
      </c>
      <c r="E113" s="25"/>
      <c r="F113" s="26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</row>
    <row r="114" spans="1:226" s="4" customFormat="1" ht="24.75" customHeight="1">
      <c r="A114" s="88" t="s">
        <v>86</v>
      </c>
      <c r="B114" s="89">
        <f>B111+B113</f>
        <v>90000</v>
      </c>
      <c r="C114" s="89">
        <f>C111+C113</f>
        <v>28500</v>
      </c>
      <c r="D114" s="89">
        <f>D111+D113</f>
        <v>0</v>
      </c>
      <c r="E114" s="26"/>
      <c r="F114" s="25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</row>
    <row r="115" spans="1:226" s="12" customFormat="1" ht="24.75" customHeight="1">
      <c r="A115" s="19" t="s">
        <v>96</v>
      </c>
      <c r="B115" s="85"/>
      <c r="C115" s="85"/>
      <c r="D115" s="17"/>
      <c r="E115" s="25"/>
      <c r="F115" s="26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</row>
    <row r="116" spans="1:226" s="2" customFormat="1" ht="24.75" customHeight="1">
      <c r="A116" s="16" t="s">
        <v>45</v>
      </c>
      <c r="B116" s="84">
        <v>1475000</v>
      </c>
      <c r="C116" s="84">
        <v>1475000</v>
      </c>
      <c r="D116" s="84">
        <v>0</v>
      </c>
      <c r="E116" s="26"/>
      <c r="F116" s="25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</row>
    <row r="117" spans="1:226" s="3" customFormat="1" ht="24.75" customHeight="1">
      <c r="A117" s="98" t="s">
        <v>53</v>
      </c>
      <c r="B117" s="99">
        <f aca="true" t="shared" si="2" ref="B117:D118">B116</f>
        <v>1475000</v>
      </c>
      <c r="C117" s="99">
        <f t="shared" si="2"/>
        <v>1475000</v>
      </c>
      <c r="D117" s="99">
        <f t="shared" si="2"/>
        <v>0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</row>
    <row r="118" spans="1:226" s="4" customFormat="1" ht="24.75" customHeight="1">
      <c r="A118" s="88" t="s">
        <v>90</v>
      </c>
      <c r="B118" s="89">
        <f t="shared" si="2"/>
        <v>1475000</v>
      </c>
      <c r="C118" s="89">
        <f t="shared" si="2"/>
        <v>1475000</v>
      </c>
      <c r="D118" s="89">
        <f t="shared" si="2"/>
        <v>0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</row>
    <row r="119" spans="1:226" s="12" customFormat="1" ht="24.75" customHeight="1">
      <c r="A119" s="19" t="s">
        <v>100</v>
      </c>
      <c r="B119" s="85"/>
      <c r="C119" s="85"/>
      <c r="D119" s="17"/>
      <c r="E119" s="25"/>
      <c r="F119" s="26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</row>
    <row r="120" spans="1:226" s="2" customFormat="1" ht="24.75" customHeight="1">
      <c r="A120" s="16" t="s">
        <v>45</v>
      </c>
      <c r="B120" s="84">
        <v>1535000</v>
      </c>
      <c r="C120" s="84">
        <v>1454600</v>
      </c>
      <c r="D120" s="84">
        <v>0</v>
      </c>
      <c r="E120" s="26"/>
      <c r="F120" s="25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</row>
    <row r="121" spans="1:226" s="3" customFormat="1" ht="24.75" customHeight="1">
      <c r="A121" s="98" t="s">
        <v>53</v>
      </c>
      <c r="B121" s="99">
        <f aca="true" t="shared" si="3" ref="B121:D122">B120</f>
        <v>1535000</v>
      </c>
      <c r="C121" s="99">
        <f t="shared" si="3"/>
        <v>1454600</v>
      </c>
      <c r="D121" s="99">
        <f t="shared" si="3"/>
        <v>0</v>
      </c>
      <c r="E121" s="25"/>
      <c r="F121" s="2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</row>
    <row r="122" spans="1:226" s="4" customFormat="1" ht="24.75" customHeight="1">
      <c r="A122" s="88" t="s">
        <v>91</v>
      </c>
      <c r="B122" s="89">
        <f t="shared" si="3"/>
        <v>1535000</v>
      </c>
      <c r="C122" s="89">
        <f t="shared" si="3"/>
        <v>1454600</v>
      </c>
      <c r="D122" s="89">
        <f t="shared" si="3"/>
        <v>0</v>
      </c>
      <c r="E122" s="26"/>
      <c r="F122" s="25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</row>
    <row r="123" spans="1:226" s="4" customFormat="1" ht="24.75" customHeight="1">
      <c r="A123" s="19" t="s">
        <v>101</v>
      </c>
      <c r="B123" s="85"/>
      <c r="C123" s="85"/>
      <c r="D123" s="17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</row>
    <row r="124" spans="1:226" s="4" customFormat="1" ht="24.75" customHeight="1">
      <c r="A124" s="16" t="s">
        <v>62</v>
      </c>
      <c r="B124" s="84">
        <v>615000</v>
      </c>
      <c r="C124" s="84">
        <v>615000</v>
      </c>
      <c r="D124" s="84">
        <v>561316.9</v>
      </c>
      <c r="E124" s="26"/>
      <c r="F124" s="25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</row>
    <row r="125" spans="1:226" s="3" customFormat="1" ht="24.75" customHeight="1">
      <c r="A125" s="98" t="s">
        <v>74</v>
      </c>
      <c r="B125" s="99">
        <f aca="true" t="shared" si="4" ref="B125:D126">B124</f>
        <v>615000</v>
      </c>
      <c r="C125" s="99">
        <f t="shared" si="4"/>
        <v>615000</v>
      </c>
      <c r="D125" s="99">
        <f t="shared" si="4"/>
        <v>561316.9</v>
      </c>
      <c r="E125" s="25"/>
      <c r="F125" s="26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</row>
    <row r="126" spans="1:227" s="7" customFormat="1" ht="24.75" customHeight="1">
      <c r="A126" s="88" t="s">
        <v>92</v>
      </c>
      <c r="B126" s="89">
        <f t="shared" si="4"/>
        <v>615000</v>
      </c>
      <c r="C126" s="89">
        <f t="shared" si="4"/>
        <v>615000</v>
      </c>
      <c r="D126" s="89">
        <f t="shared" si="4"/>
        <v>561316.9</v>
      </c>
      <c r="E126" s="25"/>
      <c r="F126" s="26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43"/>
    </row>
    <row r="127" spans="1:226" s="11" customFormat="1" ht="24.75" customHeight="1">
      <c r="A127" s="19" t="s">
        <v>97</v>
      </c>
      <c r="B127" s="85"/>
      <c r="C127" s="85"/>
      <c r="D127" s="17"/>
      <c r="E127" s="25"/>
      <c r="F127" s="26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</row>
    <row r="128" spans="1:226" s="11" customFormat="1" ht="24.75" customHeight="1">
      <c r="A128" s="16" t="s">
        <v>15</v>
      </c>
      <c r="B128" s="84">
        <v>2000000</v>
      </c>
      <c r="C128" s="84">
        <v>2000000</v>
      </c>
      <c r="D128" s="84">
        <v>2000000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</row>
    <row r="129" spans="1:226" s="56" customFormat="1" ht="24.75" customHeight="1">
      <c r="A129" s="98" t="s">
        <v>55</v>
      </c>
      <c r="B129" s="99">
        <f aca="true" t="shared" si="5" ref="B129:D130">B128</f>
        <v>2000000</v>
      </c>
      <c r="C129" s="99">
        <f>C128</f>
        <v>2000000</v>
      </c>
      <c r="D129" s="99">
        <f t="shared" si="5"/>
        <v>2000000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</row>
    <row r="130" spans="1:226" s="11" customFormat="1" ht="24.75" customHeight="1">
      <c r="A130" s="88" t="s">
        <v>94</v>
      </c>
      <c r="B130" s="89">
        <f t="shared" si="5"/>
        <v>2000000</v>
      </c>
      <c r="C130" s="89">
        <f>C129</f>
        <v>2000000</v>
      </c>
      <c r="D130" s="89">
        <f t="shared" si="5"/>
        <v>2000000</v>
      </c>
      <c r="E130" s="25"/>
      <c r="F130" s="26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</row>
    <row r="131" spans="1:226" s="11" customFormat="1" ht="24.75" customHeight="1">
      <c r="A131" s="19" t="s">
        <v>98</v>
      </c>
      <c r="B131" s="85"/>
      <c r="C131" s="85"/>
      <c r="D131" s="17"/>
      <c r="E131" s="25"/>
      <c r="F131" s="26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</row>
    <row r="132" spans="1:226" s="11" customFormat="1" ht="24.75" customHeight="1">
      <c r="A132" s="16" t="s">
        <v>88</v>
      </c>
      <c r="B132" s="84">
        <v>700000</v>
      </c>
      <c r="C132" s="84">
        <v>700000</v>
      </c>
      <c r="D132" s="84">
        <v>700000</v>
      </c>
      <c r="E132" s="25"/>
      <c r="F132" s="26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</row>
    <row r="133" spans="1:226" s="56" customFormat="1" ht="24.75" customHeight="1">
      <c r="A133" s="98" t="s">
        <v>55</v>
      </c>
      <c r="B133" s="99">
        <f aca="true" t="shared" si="6" ref="B133:D134">B132</f>
        <v>700000</v>
      </c>
      <c r="C133" s="99">
        <f t="shared" si="6"/>
        <v>700000</v>
      </c>
      <c r="D133" s="99">
        <f t="shared" si="6"/>
        <v>700000</v>
      </c>
      <c r="E133" s="26"/>
      <c r="F133" s="25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</row>
    <row r="134" spans="1:226" s="11" customFormat="1" ht="24.75" customHeight="1">
      <c r="A134" s="88" t="s">
        <v>99</v>
      </c>
      <c r="B134" s="89">
        <f t="shared" si="6"/>
        <v>700000</v>
      </c>
      <c r="C134" s="89">
        <f t="shared" si="6"/>
        <v>700000</v>
      </c>
      <c r="D134" s="89">
        <f t="shared" si="6"/>
        <v>700000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</row>
    <row r="135" spans="1:226" s="11" customFormat="1" ht="24.75" customHeight="1">
      <c r="A135" s="19" t="s">
        <v>110</v>
      </c>
      <c r="B135" s="85"/>
      <c r="C135" s="85"/>
      <c r="D135" s="17"/>
      <c r="E135" s="25"/>
      <c r="F135" s="26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</row>
    <row r="136" spans="1:226" s="11" customFormat="1" ht="24.75" customHeight="1">
      <c r="A136" s="16" t="s">
        <v>112</v>
      </c>
      <c r="B136" s="84">
        <v>0</v>
      </c>
      <c r="C136" s="84">
        <v>35000</v>
      </c>
      <c r="D136" s="84">
        <v>35000</v>
      </c>
      <c r="E136" s="25"/>
      <c r="F136" s="26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</row>
    <row r="137" spans="1:226" s="56" customFormat="1" ht="24.75" customHeight="1">
      <c r="A137" s="98" t="s">
        <v>53</v>
      </c>
      <c r="B137" s="99">
        <f aca="true" t="shared" si="7" ref="B137:D138">B136</f>
        <v>0</v>
      </c>
      <c r="C137" s="99">
        <f t="shared" si="7"/>
        <v>35000</v>
      </c>
      <c r="D137" s="99">
        <f t="shared" si="7"/>
        <v>35000</v>
      </c>
      <c r="E137" s="26"/>
      <c r="F137" s="25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</row>
    <row r="138" spans="1:226" s="11" customFormat="1" ht="24.75" customHeight="1">
      <c r="A138" s="88" t="s">
        <v>111</v>
      </c>
      <c r="B138" s="89">
        <f t="shared" si="7"/>
        <v>0</v>
      </c>
      <c r="C138" s="89">
        <f t="shared" si="7"/>
        <v>35000</v>
      </c>
      <c r="D138" s="89">
        <f t="shared" si="7"/>
        <v>35000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</row>
    <row r="139" spans="1:226" s="4" customFormat="1" ht="24.75" customHeight="1">
      <c r="A139" s="16" t="s">
        <v>46</v>
      </c>
      <c r="B139" s="17"/>
      <c r="C139" s="17"/>
      <c r="D139" s="17"/>
      <c r="E139" s="26"/>
      <c r="F139" s="25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</row>
    <row r="140" spans="1:226" s="4" customFormat="1" ht="24.75" customHeight="1">
      <c r="A140" s="16" t="s">
        <v>25</v>
      </c>
      <c r="B140" s="18">
        <v>2379000</v>
      </c>
      <c r="C140" s="18">
        <v>2310450</v>
      </c>
      <c r="D140" s="18">
        <v>2157857.85</v>
      </c>
      <c r="E140" s="26"/>
      <c r="F140" s="153"/>
      <c r="G140" s="153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</row>
    <row r="141" spans="1:226" s="4" customFormat="1" ht="24.75" customHeight="1">
      <c r="A141" s="16" t="s">
        <v>5</v>
      </c>
      <c r="B141" s="18">
        <v>24000</v>
      </c>
      <c r="C141" s="18">
        <v>22800</v>
      </c>
      <c r="D141" s="18">
        <v>13776.11</v>
      </c>
      <c r="E141" s="26"/>
      <c r="F141" s="25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</row>
    <row r="142" spans="1:226" s="4" customFormat="1" ht="24.75" customHeight="1">
      <c r="A142" s="97" t="s">
        <v>122</v>
      </c>
      <c r="B142" s="93">
        <f>SUM(B140,B141)</f>
        <v>2403000</v>
      </c>
      <c r="C142" s="93">
        <f>SUM(C140,C141)</f>
        <v>2333250</v>
      </c>
      <c r="D142" s="93">
        <f>SUM(D140,D141)</f>
        <v>2171633.96</v>
      </c>
      <c r="E142" s="26"/>
      <c r="F142" s="25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</row>
    <row r="143" spans="1:226" s="4" customFormat="1" ht="24.75" customHeight="1">
      <c r="A143" s="16" t="s">
        <v>6</v>
      </c>
      <c r="B143" s="18">
        <v>12000</v>
      </c>
      <c r="C143" s="18">
        <v>40000</v>
      </c>
      <c r="D143" s="18">
        <v>27247.63</v>
      </c>
      <c r="E143" s="26"/>
      <c r="F143" s="25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</row>
    <row r="144" spans="1:226" s="2" customFormat="1" ht="24.75" customHeight="1">
      <c r="A144" s="97" t="s">
        <v>35</v>
      </c>
      <c r="B144" s="93">
        <f>SUM(B143)</f>
        <v>12000</v>
      </c>
      <c r="C144" s="93">
        <f>SUM(C143)</f>
        <v>40000</v>
      </c>
      <c r="D144" s="93">
        <f>SUM(D143)</f>
        <v>27247.63</v>
      </c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</row>
    <row r="145" spans="1:226" s="2" customFormat="1" ht="24.75" customHeight="1">
      <c r="A145" s="19" t="s">
        <v>47</v>
      </c>
      <c r="B145" s="20">
        <v>375000</v>
      </c>
      <c r="C145" s="20">
        <v>365000</v>
      </c>
      <c r="D145" s="18">
        <v>336786.19</v>
      </c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</row>
    <row r="146" spans="1:226" s="11" customFormat="1" ht="24.75" customHeight="1">
      <c r="A146" s="19" t="s">
        <v>48</v>
      </c>
      <c r="B146" s="20">
        <v>41000</v>
      </c>
      <c r="C146" s="20">
        <v>41000</v>
      </c>
      <c r="D146" s="18">
        <v>36927.35</v>
      </c>
      <c r="E146" s="25"/>
      <c r="F146" s="26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</row>
    <row r="147" spans="1:226" s="4" customFormat="1" ht="24.75" customHeight="1">
      <c r="A147" s="97" t="s">
        <v>36</v>
      </c>
      <c r="B147" s="93">
        <f>SUM(B145,B146)</f>
        <v>416000</v>
      </c>
      <c r="C147" s="93">
        <f>SUM(C145,C146)</f>
        <v>406000</v>
      </c>
      <c r="D147" s="93">
        <f>SUM(D145,D146)</f>
        <v>373713.54</v>
      </c>
      <c r="E147" s="26"/>
      <c r="F147" s="25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</row>
    <row r="148" spans="1:226" s="4" customFormat="1" ht="24.75" customHeight="1">
      <c r="A148" s="90" t="s">
        <v>34</v>
      </c>
      <c r="B148" s="87">
        <f>SUM(B142,B144,B147)</f>
        <v>2831000</v>
      </c>
      <c r="C148" s="87">
        <f>SUM(C142,C144,C147)</f>
        <v>2779250</v>
      </c>
      <c r="D148" s="87">
        <f>SUM(D142,D144,D147)</f>
        <v>2572595.13</v>
      </c>
      <c r="E148" s="26"/>
      <c r="F148" s="25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</row>
    <row r="149" spans="1:226" s="3" customFormat="1" ht="24.75" customHeight="1">
      <c r="A149" s="16" t="s">
        <v>10</v>
      </c>
      <c r="B149" s="18">
        <v>30000</v>
      </c>
      <c r="C149" s="18">
        <v>90000</v>
      </c>
      <c r="D149" s="18">
        <v>64519.11</v>
      </c>
      <c r="E149" s="25"/>
      <c r="F149" s="26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</row>
    <row r="150" spans="1:226" s="127" customFormat="1" ht="24.75" customHeight="1">
      <c r="A150" s="19" t="s">
        <v>26</v>
      </c>
      <c r="B150" s="18">
        <v>80000</v>
      </c>
      <c r="C150" s="18">
        <v>80000</v>
      </c>
      <c r="D150" s="18">
        <v>75605.29</v>
      </c>
      <c r="E150" s="126"/>
      <c r="F150" s="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6"/>
      <c r="DN150" s="126"/>
      <c r="DO150" s="126"/>
      <c r="DP150" s="126"/>
      <c r="DQ150" s="126"/>
      <c r="DR150" s="126"/>
      <c r="DS150" s="126"/>
      <c r="DT150" s="126"/>
      <c r="DU150" s="126"/>
      <c r="DV150" s="126"/>
      <c r="DW150" s="126"/>
      <c r="DX150" s="126"/>
      <c r="DY150" s="126"/>
      <c r="DZ150" s="126"/>
      <c r="EA150" s="126"/>
      <c r="EB150" s="126"/>
      <c r="EC150" s="126"/>
      <c r="ED150" s="126"/>
      <c r="EE150" s="126"/>
      <c r="EF150" s="126"/>
      <c r="EG150" s="126"/>
      <c r="EH150" s="126"/>
      <c r="EI150" s="126"/>
      <c r="EJ150" s="126"/>
      <c r="EK150" s="126"/>
      <c r="EL150" s="126"/>
      <c r="EM150" s="126"/>
      <c r="EN150" s="126"/>
      <c r="EO150" s="126"/>
      <c r="EP150" s="126"/>
      <c r="EQ150" s="126"/>
      <c r="ER150" s="126"/>
      <c r="ES150" s="126"/>
      <c r="ET150" s="126"/>
      <c r="EU150" s="126"/>
      <c r="EV150" s="126"/>
      <c r="EW150" s="126"/>
      <c r="EX150" s="126"/>
      <c r="EY150" s="126"/>
      <c r="EZ150" s="126"/>
      <c r="FA150" s="126"/>
      <c r="FB150" s="126"/>
      <c r="FC150" s="126"/>
      <c r="FD150" s="126"/>
      <c r="FE150" s="126"/>
      <c r="FF150" s="126"/>
      <c r="FG150" s="126"/>
      <c r="FH150" s="126"/>
      <c r="FI150" s="126"/>
      <c r="FJ150" s="126"/>
      <c r="FK150" s="126"/>
      <c r="FL150" s="126"/>
      <c r="FM150" s="126"/>
      <c r="FN150" s="126"/>
      <c r="FO150" s="126"/>
      <c r="FP150" s="126"/>
      <c r="FQ150" s="126"/>
      <c r="FR150" s="126"/>
      <c r="FS150" s="126"/>
      <c r="FT150" s="126"/>
      <c r="FU150" s="126"/>
      <c r="FV150" s="126"/>
      <c r="FW150" s="126"/>
      <c r="FX150" s="126"/>
      <c r="FY150" s="126"/>
      <c r="FZ150" s="126"/>
      <c r="GA150" s="126"/>
      <c r="GB150" s="126"/>
      <c r="GC150" s="126"/>
      <c r="GD150" s="126"/>
      <c r="GE150" s="126"/>
      <c r="GF150" s="126"/>
      <c r="GG150" s="126"/>
      <c r="GH150" s="126"/>
      <c r="GI150" s="126"/>
      <c r="GJ150" s="126"/>
      <c r="GK150" s="126"/>
      <c r="GL150" s="126"/>
      <c r="GM150" s="126"/>
      <c r="GN150" s="126"/>
      <c r="GO150" s="126"/>
      <c r="GP150" s="126"/>
      <c r="GQ150" s="126"/>
      <c r="GR150" s="126"/>
      <c r="GS150" s="126"/>
      <c r="GT150" s="126"/>
      <c r="GU150" s="126"/>
      <c r="GV150" s="126"/>
      <c r="GW150" s="126"/>
      <c r="GX150" s="126"/>
      <c r="GY150" s="126"/>
      <c r="GZ150" s="126"/>
      <c r="HA150" s="126"/>
      <c r="HB150" s="126"/>
      <c r="HC150" s="126"/>
      <c r="HD150" s="126"/>
      <c r="HE150" s="126"/>
      <c r="HF150" s="126"/>
      <c r="HG150" s="126"/>
      <c r="HH150" s="126"/>
      <c r="HI150" s="126"/>
      <c r="HJ150" s="126"/>
      <c r="HK150" s="126"/>
      <c r="HL150" s="126"/>
      <c r="HM150" s="126"/>
      <c r="HN150" s="126"/>
      <c r="HO150" s="126"/>
      <c r="HP150" s="126"/>
      <c r="HQ150" s="126"/>
      <c r="HR150" s="126"/>
    </row>
    <row r="151" spans="1:226" s="2" customFormat="1" ht="24.75" customHeight="1">
      <c r="A151" s="19" t="s">
        <v>61</v>
      </c>
      <c r="B151" s="18">
        <v>45000</v>
      </c>
      <c r="C151" s="18">
        <v>45000</v>
      </c>
      <c r="D151" s="18">
        <v>25793</v>
      </c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</row>
    <row r="152" spans="1:226" s="2" customFormat="1" ht="24.75" customHeight="1">
      <c r="A152" s="97" t="s">
        <v>37</v>
      </c>
      <c r="B152" s="93">
        <f>SUM(B149,B150,B151)</f>
        <v>155000</v>
      </c>
      <c r="C152" s="93">
        <f>SUM(C149,C150,C151)</f>
        <v>215000</v>
      </c>
      <c r="D152" s="93">
        <f>SUM(D149,D150,D151)</f>
        <v>165917.4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</row>
    <row r="153" spans="1:226" s="127" customFormat="1" ht="24.75" customHeight="1">
      <c r="A153" s="19" t="s">
        <v>27</v>
      </c>
      <c r="B153" s="18">
        <v>50500</v>
      </c>
      <c r="C153" s="18">
        <v>48000</v>
      </c>
      <c r="D153" s="18">
        <v>44879.32</v>
      </c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6"/>
      <c r="BO153" s="126"/>
      <c r="BP153" s="126"/>
      <c r="BQ153" s="126"/>
      <c r="BR153" s="126"/>
      <c r="BS153" s="126"/>
      <c r="BT153" s="126"/>
      <c r="BU153" s="126"/>
      <c r="BV153" s="126"/>
      <c r="BW153" s="126"/>
      <c r="BX153" s="126"/>
      <c r="BY153" s="126"/>
      <c r="BZ153" s="126"/>
      <c r="CA153" s="126"/>
      <c r="CB153" s="126"/>
      <c r="CC153" s="126"/>
      <c r="CD153" s="126"/>
      <c r="CE153" s="126"/>
      <c r="CF153" s="126"/>
      <c r="CG153" s="126"/>
      <c r="CH153" s="126"/>
      <c r="CI153" s="126"/>
      <c r="CJ153" s="126"/>
      <c r="CK153" s="126"/>
      <c r="CL153" s="126"/>
      <c r="CM153" s="126"/>
      <c r="CN153" s="126"/>
      <c r="CO153" s="126"/>
      <c r="CP153" s="126"/>
      <c r="CQ153" s="126"/>
      <c r="CR153" s="126"/>
      <c r="CS153" s="126"/>
      <c r="CT153" s="126"/>
      <c r="CU153" s="126"/>
      <c r="CV153" s="126"/>
      <c r="CW153" s="126"/>
      <c r="CX153" s="126"/>
      <c r="CY153" s="126"/>
      <c r="CZ153" s="126"/>
      <c r="DA153" s="126"/>
      <c r="DB153" s="126"/>
      <c r="DC153" s="126"/>
      <c r="DD153" s="126"/>
      <c r="DE153" s="126"/>
      <c r="DF153" s="126"/>
      <c r="DG153" s="126"/>
      <c r="DH153" s="126"/>
      <c r="DI153" s="126"/>
      <c r="DJ153" s="126"/>
      <c r="DK153" s="126"/>
      <c r="DL153" s="126"/>
      <c r="DM153" s="126"/>
      <c r="DN153" s="126"/>
      <c r="DO153" s="126"/>
      <c r="DP153" s="126"/>
      <c r="DQ153" s="126"/>
      <c r="DR153" s="126"/>
      <c r="DS153" s="126"/>
      <c r="DT153" s="126"/>
      <c r="DU153" s="126"/>
      <c r="DV153" s="126"/>
      <c r="DW153" s="126"/>
      <c r="DX153" s="126"/>
      <c r="DY153" s="126"/>
      <c r="DZ153" s="126"/>
      <c r="EA153" s="126"/>
      <c r="EB153" s="126"/>
      <c r="EC153" s="126"/>
      <c r="ED153" s="126"/>
      <c r="EE153" s="126"/>
      <c r="EF153" s="126"/>
      <c r="EG153" s="126"/>
      <c r="EH153" s="126"/>
      <c r="EI153" s="126"/>
      <c r="EJ153" s="126"/>
      <c r="EK153" s="126"/>
      <c r="EL153" s="126"/>
      <c r="EM153" s="126"/>
      <c r="EN153" s="126"/>
      <c r="EO153" s="126"/>
      <c r="EP153" s="126"/>
      <c r="EQ153" s="126"/>
      <c r="ER153" s="126"/>
      <c r="ES153" s="126"/>
      <c r="ET153" s="126"/>
      <c r="EU153" s="126"/>
      <c r="EV153" s="126"/>
      <c r="EW153" s="126"/>
      <c r="EX153" s="126"/>
      <c r="EY153" s="126"/>
      <c r="EZ153" s="126"/>
      <c r="FA153" s="126"/>
      <c r="FB153" s="126"/>
      <c r="FC153" s="126"/>
      <c r="FD153" s="126"/>
      <c r="FE153" s="126"/>
      <c r="FF153" s="126"/>
      <c r="FG153" s="126"/>
      <c r="FH153" s="126"/>
      <c r="FI153" s="126"/>
      <c r="FJ153" s="126"/>
      <c r="FK153" s="126"/>
      <c r="FL153" s="126"/>
      <c r="FM153" s="126"/>
      <c r="FN153" s="126"/>
      <c r="FO153" s="126"/>
      <c r="FP153" s="126"/>
      <c r="FQ153" s="126"/>
      <c r="FR153" s="126"/>
      <c r="FS153" s="126"/>
      <c r="FT153" s="126"/>
      <c r="FU153" s="126"/>
      <c r="FV153" s="126"/>
      <c r="FW153" s="126"/>
      <c r="FX153" s="126"/>
      <c r="FY153" s="126"/>
      <c r="FZ153" s="126"/>
      <c r="GA153" s="126"/>
      <c r="GB153" s="126"/>
      <c r="GC153" s="126"/>
      <c r="GD153" s="126"/>
      <c r="GE153" s="126"/>
      <c r="GF153" s="126"/>
      <c r="GG153" s="126"/>
      <c r="GH153" s="126"/>
      <c r="GI153" s="126"/>
      <c r="GJ153" s="126"/>
      <c r="GK153" s="126"/>
      <c r="GL153" s="126"/>
      <c r="GM153" s="126"/>
      <c r="GN153" s="126"/>
      <c r="GO153" s="126"/>
      <c r="GP153" s="126"/>
      <c r="GQ153" s="126"/>
      <c r="GR153" s="126"/>
      <c r="GS153" s="126"/>
      <c r="GT153" s="126"/>
      <c r="GU153" s="126"/>
      <c r="GV153" s="126"/>
      <c r="GW153" s="126"/>
      <c r="GX153" s="126"/>
      <c r="GY153" s="126"/>
      <c r="GZ153" s="126"/>
      <c r="HA153" s="126"/>
      <c r="HB153" s="126"/>
      <c r="HC153" s="126"/>
      <c r="HD153" s="126"/>
      <c r="HE153" s="126"/>
      <c r="HF153" s="126"/>
      <c r="HG153" s="126"/>
      <c r="HH153" s="126"/>
      <c r="HI153" s="126"/>
      <c r="HJ153" s="126"/>
      <c r="HK153" s="126"/>
      <c r="HL153" s="126"/>
      <c r="HM153" s="126"/>
      <c r="HN153" s="126"/>
      <c r="HO153" s="126"/>
      <c r="HP153" s="126"/>
      <c r="HQ153" s="126"/>
      <c r="HR153" s="126"/>
    </row>
    <row r="154" spans="1:226" s="58" customFormat="1" ht="24.75" customHeight="1">
      <c r="A154" s="19" t="s">
        <v>31</v>
      </c>
      <c r="B154" s="18">
        <v>500</v>
      </c>
      <c r="C154" s="18">
        <v>500</v>
      </c>
      <c r="D154" s="18">
        <v>545.78</v>
      </c>
      <c r="E154" s="25"/>
      <c r="F154" s="82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</row>
    <row r="155" spans="1:226" s="120" customFormat="1" ht="24.75" customHeight="1">
      <c r="A155" s="143" t="s">
        <v>18</v>
      </c>
      <c r="B155" s="20">
        <v>1000</v>
      </c>
      <c r="C155" s="20">
        <v>1000</v>
      </c>
      <c r="D155" s="20">
        <v>195.7</v>
      </c>
      <c r="E155" s="119"/>
      <c r="F155" s="83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  <c r="DI155" s="119"/>
      <c r="DJ155" s="119"/>
      <c r="DK155" s="119"/>
      <c r="DL155" s="119"/>
      <c r="DM155" s="119"/>
      <c r="DN155" s="119"/>
      <c r="DO155" s="119"/>
      <c r="DP155" s="119"/>
      <c r="DQ155" s="119"/>
      <c r="DR155" s="119"/>
      <c r="DS155" s="119"/>
      <c r="DT155" s="119"/>
      <c r="DU155" s="119"/>
      <c r="DV155" s="119"/>
      <c r="DW155" s="119"/>
      <c r="DX155" s="119"/>
      <c r="DY155" s="119"/>
      <c r="DZ155" s="119"/>
      <c r="EA155" s="119"/>
      <c r="EB155" s="119"/>
      <c r="EC155" s="119"/>
      <c r="ED155" s="119"/>
      <c r="EE155" s="119"/>
      <c r="EF155" s="119"/>
      <c r="EG155" s="119"/>
      <c r="EH155" s="119"/>
      <c r="EI155" s="119"/>
      <c r="EJ155" s="119"/>
      <c r="EK155" s="119"/>
      <c r="EL155" s="119"/>
      <c r="EM155" s="119"/>
      <c r="EN155" s="119"/>
      <c r="EO155" s="119"/>
      <c r="EP155" s="119"/>
      <c r="EQ155" s="119"/>
      <c r="ER155" s="119"/>
      <c r="ES155" s="119"/>
      <c r="ET155" s="119"/>
      <c r="EU155" s="119"/>
      <c r="EV155" s="119"/>
      <c r="EW155" s="119"/>
      <c r="EX155" s="119"/>
      <c r="EY155" s="119"/>
      <c r="EZ155" s="119"/>
      <c r="FA155" s="119"/>
      <c r="FB155" s="119"/>
      <c r="FC155" s="119"/>
      <c r="FD155" s="119"/>
      <c r="FE155" s="119"/>
      <c r="FF155" s="119"/>
      <c r="FG155" s="119"/>
      <c r="FH155" s="119"/>
      <c r="FI155" s="119"/>
      <c r="FJ155" s="119"/>
      <c r="FK155" s="119"/>
      <c r="FL155" s="119"/>
      <c r="FM155" s="119"/>
      <c r="FN155" s="119"/>
      <c r="FO155" s="119"/>
      <c r="FP155" s="119"/>
      <c r="FQ155" s="119"/>
      <c r="FR155" s="119"/>
      <c r="FS155" s="119"/>
      <c r="FT155" s="119"/>
      <c r="FU155" s="119"/>
      <c r="FV155" s="119"/>
      <c r="FW155" s="119"/>
      <c r="FX155" s="119"/>
      <c r="FY155" s="119"/>
      <c r="FZ155" s="119"/>
      <c r="GA155" s="119"/>
      <c r="GB155" s="119"/>
      <c r="GC155" s="119"/>
      <c r="GD155" s="119"/>
      <c r="GE155" s="119"/>
      <c r="GF155" s="119"/>
      <c r="GG155" s="119"/>
      <c r="GH155" s="119"/>
      <c r="GI155" s="119"/>
      <c r="GJ155" s="119"/>
      <c r="GK155" s="119"/>
      <c r="GL155" s="119"/>
      <c r="GM155" s="119"/>
      <c r="GN155" s="119"/>
      <c r="GO155" s="119"/>
      <c r="GP155" s="119"/>
      <c r="GQ155" s="119"/>
      <c r="GR155" s="119"/>
      <c r="GS155" s="119"/>
      <c r="GT155" s="119"/>
      <c r="GU155" s="119"/>
      <c r="GV155" s="119"/>
      <c r="GW155" s="119"/>
      <c r="GX155" s="119"/>
      <c r="GY155" s="119"/>
      <c r="GZ155" s="119"/>
      <c r="HA155" s="119"/>
      <c r="HB155" s="119"/>
      <c r="HC155" s="119"/>
      <c r="HD155" s="119"/>
      <c r="HE155" s="119"/>
      <c r="HF155" s="119"/>
      <c r="HG155" s="119"/>
      <c r="HH155" s="119"/>
      <c r="HI155" s="119"/>
      <c r="HJ155" s="119"/>
      <c r="HK155" s="119"/>
      <c r="HL155" s="119"/>
      <c r="HM155" s="119"/>
      <c r="HN155" s="119"/>
      <c r="HO155" s="119"/>
      <c r="HP155" s="119"/>
      <c r="HQ155" s="119"/>
      <c r="HR155" s="119"/>
    </row>
    <row r="156" spans="1:226" s="3" customFormat="1" ht="24.75" customHeight="1">
      <c r="A156" s="160" t="s">
        <v>38</v>
      </c>
      <c r="B156" s="93">
        <f>SUM(B153,B154,B155)</f>
        <v>52000</v>
      </c>
      <c r="C156" s="93">
        <f>SUM(C153,C154,C155)</f>
        <v>49500</v>
      </c>
      <c r="D156" s="93">
        <f>SUM(D153,D154,D155)</f>
        <v>45620.799999999996</v>
      </c>
      <c r="E156" s="25"/>
      <c r="F156" s="83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</row>
    <row r="157" spans="1:226" s="59" customFormat="1" ht="24.75" customHeight="1">
      <c r="A157" s="143" t="s">
        <v>28</v>
      </c>
      <c r="B157" s="20">
        <v>60000</v>
      </c>
      <c r="C157" s="20">
        <v>57000</v>
      </c>
      <c r="D157" s="20">
        <v>16901.07</v>
      </c>
      <c r="E157" s="26"/>
      <c r="F157" s="25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</row>
    <row r="158" spans="1:226" s="27" customFormat="1" ht="24.75" customHeight="1">
      <c r="A158" s="19" t="s">
        <v>24</v>
      </c>
      <c r="B158" s="18">
        <v>25000</v>
      </c>
      <c r="C158" s="18">
        <v>23750</v>
      </c>
      <c r="D158" s="20">
        <v>6502</v>
      </c>
      <c r="E158" s="65"/>
      <c r="F158" s="2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</row>
    <row r="159" spans="1:226" s="6" customFormat="1" ht="24.75" customHeight="1">
      <c r="A159" s="143" t="s">
        <v>29</v>
      </c>
      <c r="B159" s="20">
        <v>70000</v>
      </c>
      <c r="C159" s="20">
        <v>66500</v>
      </c>
      <c r="D159" s="20">
        <v>45642.55</v>
      </c>
      <c r="E159" s="13"/>
      <c r="F159" s="25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</row>
    <row r="160" spans="1:226" s="29" customFormat="1" ht="24.75" customHeight="1">
      <c r="A160" s="143" t="s">
        <v>11</v>
      </c>
      <c r="B160" s="20">
        <v>5000</v>
      </c>
      <c r="C160" s="20">
        <v>5000</v>
      </c>
      <c r="D160" s="20">
        <v>2250</v>
      </c>
      <c r="E160" s="13"/>
      <c r="F160" s="6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</row>
    <row r="161" spans="1:6" s="13" customFormat="1" ht="24.75" customHeight="1">
      <c r="A161" s="143" t="s">
        <v>23</v>
      </c>
      <c r="B161" s="20">
        <v>10000</v>
      </c>
      <c r="C161" s="20">
        <v>9500</v>
      </c>
      <c r="D161" s="20">
        <v>8500</v>
      </c>
      <c r="F161" s="30"/>
    </row>
    <row r="162" spans="1:6" s="30" customFormat="1" ht="24.75" customHeight="1">
      <c r="A162" s="143" t="s">
        <v>12</v>
      </c>
      <c r="B162" s="20">
        <v>15000</v>
      </c>
      <c r="C162" s="20">
        <v>15000</v>
      </c>
      <c r="D162" s="20">
        <v>35647.64</v>
      </c>
      <c r="F162" s="13"/>
    </row>
    <row r="163" spans="1:4" s="30" customFormat="1" ht="24.75" customHeight="1">
      <c r="A163" s="143" t="s">
        <v>7</v>
      </c>
      <c r="B163" s="20">
        <v>50000</v>
      </c>
      <c r="C163" s="20">
        <v>50000</v>
      </c>
      <c r="D163" s="20">
        <v>50125</v>
      </c>
    </row>
    <row r="164" spans="1:226" s="6" customFormat="1" ht="24.75" customHeight="1">
      <c r="A164" s="16" t="s">
        <v>9</v>
      </c>
      <c r="B164" s="18">
        <v>10000</v>
      </c>
      <c r="C164" s="18">
        <v>9500</v>
      </c>
      <c r="D164" s="161">
        <v>0</v>
      </c>
      <c r="E164" s="13"/>
      <c r="F164" s="30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</row>
    <row r="165" spans="1:226" s="10" customFormat="1" ht="24.75" customHeight="1">
      <c r="A165" s="94" t="s">
        <v>39</v>
      </c>
      <c r="B165" s="93">
        <f>SUM(B157,B158,B159,B160,B161,B162,B163,B164)</f>
        <v>245000</v>
      </c>
      <c r="C165" s="93">
        <f>SUM(C157,C158,C159,C160,C161,C162,C163,C164)</f>
        <v>236250</v>
      </c>
      <c r="D165" s="93">
        <f>SUM(D157,D158,D159,D160,D161,D162,D163,D164)</f>
        <v>165568.26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</row>
    <row r="166" spans="1:226" s="10" customFormat="1" ht="24.75" customHeight="1">
      <c r="A166" s="162" t="s">
        <v>49</v>
      </c>
      <c r="B166" s="163">
        <v>0</v>
      </c>
      <c r="C166" s="163">
        <v>0</v>
      </c>
      <c r="D166" s="164">
        <v>29018.85</v>
      </c>
      <c r="E166" s="30"/>
      <c r="F166" s="13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</row>
    <row r="167" spans="1:226" s="6" customFormat="1" ht="24.75" customHeight="1">
      <c r="A167" s="165" t="s">
        <v>71</v>
      </c>
      <c r="B167" s="95">
        <f>B166</f>
        <v>0</v>
      </c>
      <c r="C167" s="95">
        <f>C166</f>
        <v>0</v>
      </c>
      <c r="D167" s="95">
        <f>D166</f>
        <v>29018.85</v>
      </c>
      <c r="E167" s="13"/>
      <c r="F167" s="138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</row>
    <row r="168" spans="1:226" s="10" customFormat="1" ht="24.75" customHeight="1">
      <c r="A168" s="16" t="s">
        <v>13</v>
      </c>
      <c r="B168" s="20">
        <v>500</v>
      </c>
      <c r="C168" s="20">
        <v>500</v>
      </c>
      <c r="D168" s="20">
        <v>466.54</v>
      </c>
      <c r="E168" s="30"/>
      <c r="F168" s="138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</row>
    <row r="169" spans="1:226" s="10" customFormat="1" ht="24.75" customHeight="1">
      <c r="A169" s="166" t="s">
        <v>60</v>
      </c>
      <c r="B169" s="18">
        <v>1000</v>
      </c>
      <c r="C169" s="18">
        <v>1000</v>
      </c>
      <c r="D169" s="20">
        <v>410</v>
      </c>
      <c r="E169" s="30"/>
      <c r="F169" s="26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</row>
    <row r="170" spans="1:226" s="10" customFormat="1" ht="24.75" customHeight="1">
      <c r="A170" s="97" t="s">
        <v>41</v>
      </c>
      <c r="B170" s="93">
        <f>SUM(B168,B169)</f>
        <v>1500</v>
      </c>
      <c r="C170" s="93">
        <f>SUM(C168,C169)</f>
        <v>1500</v>
      </c>
      <c r="D170" s="93">
        <f>SUM(D168,D169)</f>
        <v>876.54</v>
      </c>
      <c r="E170" s="30"/>
      <c r="F170" s="13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</row>
    <row r="171" spans="1:226" s="6" customFormat="1" ht="24.75" customHeight="1">
      <c r="A171" s="19" t="s">
        <v>30</v>
      </c>
      <c r="B171" s="20">
        <v>1500</v>
      </c>
      <c r="C171" s="20">
        <v>1500</v>
      </c>
      <c r="D171" s="18">
        <v>1254.84</v>
      </c>
      <c r="E171" s="13"/>
      <c r="F171" s="30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</row>
    <row r="172" spans="1:226" s="50" customFormat="1" ht="24.75" customHeight="1">
      <c r="A172" s="19" t="s">
        <v>0</v>
      </c>
      <c r="B172" s="18">
        <v>100</v>
      </c>
      <c r="C172" s="18">
        <v>100</v>
      </c>
      <c r="D172" s="18">
        <v>25.75</v>
      </c>
      <c r="E172" s="64"/>
      <c r="F172" s="30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</row>
    <row r="173" spans="1:226" s="50" customFormat="1" ht="24.75" customHeight="1">
      <c r="A173" s="97" t="s">
        <v>42</v>
      </c>
      <c r="B173" s="93">
        <f>SUM(B171,B172)</f>
        <v>1600</v>
      </c>
      <c r="C173" s="93">
        <f>SUM(C171,C172)</f>
        <v>1600</v>
      </c>
      <c r="D173" s="93">
        <f>SUM(D171,D172)</f>
        <v>1280.59</v>
      </c>
      <c r="E173" s="64"/>
      <c r="F173" s="30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</row>
    <row r="174" spans="1:226" s="50" customFormat="1" ht="24.75" customHeight="1">
      <c r="A174" s="145" t="s">
        <v>19</v>
      </c>
      <c r="B174" s="18">
        <v>5000</v>
      </c>
      <c r="C174" s="18">
        <v>5000</v>
      </c>
      <c r="D174" s="18">
        <v>4670.44</v>
      </c>
      <c r="E174" s="64"/>
      <c r="F174" s="13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</row>
    <row r="175" spans="1:226" s="10" customFormat="1" ht="24.75" customHeight="1">
      <c r="A175" s="145" t="s">
        <v>50</v>
      </c>
      <c r="B175" s="18">
        <v>1000</v>
      </c>
      <c r="C175" s="18">
        <v>1000</v>
      </c>
      <c r="D175" s="18">
        <v>494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</row>
    <row r="176" spans="1:226" s="10" customFormat="1" ht="24.75" customHeight="1">
      <c r="A176" s="167" t="s">
        <v>40</v>
      </c>
      <c r="B176" s="93">
        <f>SUM(B174,B175)</f>
        <v>6000</v>
      </c>
      <c r="C176" s="93">
        <f>SUM(C174,C175)</f>
        <v>6000</v>
      </c>
      <c r="D176" s="93">
        <f>SUM(D174,D175)</f>
        <v>5164.44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</row>
    <row r="177" spans="1:6" s="13" customFormat="1" ht="24.75" customHeight="1">
      <c r="A177" s="91" t="s">
        <v>8</v>
      </c>
      <c r="B177" s="87">
        <f>SUM(B148,B152,B156,B165,B170,B173,B176,B167)</f>
        <v>3292100</v>
      </c>
      <c r="C177" s="87">
        <f>SUM(C148,C152,C156,C165,C170,C173,C176,C167)</f>
        <v>3289100</v>
      </c>
      <c r="D177" s="87">
        <f>SUM(D148,D152,D156,D165,D170,D173,D176,D167)</f>
        <v>2986042.01</v>
      </c>
      <c r="F177" s="30"/>
    </row>
    <row r="178" spans="1:226" s="57" customFormat="1" ht="24.75" customHeight="1">
      <c r="A178" s="19" t="s">
        <v>32</v>
      </c>
      <c r="B178" s="18"/>
      <c r="C178" s="18"/>
      <c r="D178" s="18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</row>
    <row r="179" spans="1:227" s="21" customFormat="1" ht="24.75" customHeight="1">
      <c r="A179" s="16" t="s">
        <v>12</v>
      </c>
      <c r="B179" s="20">
        <v>10000</v>
      </c>
      <c r="C179" s="20">
        <v>10000</v>
      </c>
      <c r="D179" s="18">
        <v>9848.39</v>
      </c>
      <c r="E179" s="13"/>
      <c r="F179" s="64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44"/>
    </row>
    <row r="180" spans="1:226" s="57" customFormat="1" ht="24.75" customHeight="1">
      <c r="A180" s="94" t="s">
        <v>39</v>
      </c>
      <c r="B180" s="93">
        <f>SUM(B179)</f>
        <v>10000</v>
      </c>
      <c r="C180" s="93">
        <f>SUM(C179)</f>
        <v>10000</v>
      </c>
      <c r="D180" s="93">
        <f>SUM(D179)</f>
        <v>9848.39</v>
      </c>
      <c r="E180" s="13"/>
      <c r="F180" s="6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</row>
    <row r="181" spans="1:226" s="6" customFormat="1" ht="24.75" customHeight="1">
      <c r="A181" s="16" t="s">
        <v>15</v>
      </c>
      <c r="B181" s="18">
        <v>300000</v>
      </c>
      <c r="C181" s="18">
        <v>300000</v>
      </c>
      <c r="D181" s="18">
        <v>300000</v>
      </c>
      <c r="E181" s="13"/>
      <c r="F181" s="64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</row>
    <row r="182" spans="1:226" s="6" customFormat="1" ht="24.75" customHeight="1">
      <c r="A182" s="168" t="s">
        <v>43</v>
      </c>
      <c r="B182" s="93">
        <f>SUM(B181)</f>
        <v>300000</v>
      </c>
      <c r="C182" s="93">
        <f>SUM(C181)</f>
        <v>300000</v>
      </c>
      <c r="D182" s="93">
        <f>SUM(D181)</f>
        <v>300000</v>
      </c>
      <c r="E182" s="13"/>
      <c r="F182" s="30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</row>
    <row r="183" spans="1:226" s="10" customFormat="1" ht="24.75" customHeight="1">
      <c r="A183" s="90" t="s">
        <v>16</v>
      </c>
      <c r="B183" s="87">
        <f>SUM(B180,B182)</f>
        <v>310000</v>
      </c>
      <c r="C183" s="87">
        <f>SUM(C180,C182)</f>
        <v>310000</v>
      </c>
      <c r="D183" s="87">
        <f>SUM(D180,D182)</f>
        <v>309848.39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</row>
    <row r="184" spans="1:226" s="10" customFormat="1" ht="24.75" customHeight="1">
      <c r="A184" s="19" t="s">
        <v>22</v>
      </c>
      <c r="B184" s="169"/>
      <c r="C184" s="169"/>
      <c r="D184" s="169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</row>
    <row r="185" spans="1:226" s="5" customFormat="1" ht="24.75" customHeight="1">
      <c r="A185" s="117" t="s">
        <v>10</v>
      </c>
      <c r="B185" s="20">
        <v>30000</v>
      </c>
      <c r="C185" s="20">
        <v>28500</v>
      </c>
      <c r="D185" s="20">
        <v>25374.43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</row>
    <row r="186" spans="1:226" s="122" customFormat="1" ht="24.75" customHeight="1">
      <c r="A186" s="97" t="s">
        <v>37</v>
      </c>
      <c r="B186" s="93">
        <f>SUM(B185)</f>
        <v>30000</v>
      </c>
      <c r="C186" s="93">
        <f>SUM(C185)</f>
        <v>28500</v>
      </c>
      <c r="D186" s="93">
        <f>SUM(D185)</f>
        <v>25374.43</v>
      </c>
      <c r="E186" s="121"/>
      <c r="F186" s="13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 s="121"/>
      <c r="DT186" s="121"/>
      <c r="DU186" s="121"/>
      <c r="DV186" s="121"/>
      <c r="DW186" s="121"/>
      <c r="DX186" s="121"/>
      <c r="DY186" s="121"/>
      <c r="DZ186" s="121"/>
      <c r="EA186" s="121"/>
      <c r="EB186" s="121"/>
      <c r="EC186" s="121"/>
      <c r="ED186" s="121"/>
      <c r="EE186" s="121"/>
      <c r="EF186" s="121"/>
      <c r="EG186" s="121"/>
      <c r="EH186" s="121"/>
      <c r="EI186" s="121"/>
      <c r="EJ186" s="121"/>
      <c r="EK186" s="121"/>
      <c r="EL186" s="121"/>
      <c r="EM186" s="121"/>
      <c r="EN186" s="121"/>
      <c r="EO186" s="121"/>
      <c r="EP186" s="121"/>
      <c r="EQ186" s="121"/>
      <c r="ER186" s="121"/>
      <c r="ES186" s="121"/>
      <c r="ET186" s="121"/>
      <c r="EU186" s="121"/>
      <c r="EV186" s="121"/>
      <c r="EW186" s="121"/>
      <c r="EX186" s="121"/>
      <c r="EY186" s="121"/>
      <c r="EZ186" s="121"/>
      <c r="FA186" s="121"/>
      <c r="FB186" s="121"/>
      <c r="FC186" s="121"/>
      <c r="FD186" s="121"/>
      <c r="FE186" s="121"/>
      <c r="FF186" s="121"/>
      <c r="FG186" s="121"/>
      <c r="FH186" s="121"/>
      <c r="FI186" s="121"/>
      <c r="FJ186" s="121"/>
      <c r="FK186" s="121"/>
      <c r="FL186" s="121"/>
      <c r="FM186" s="121"/>
      <c r="FN186" s="121"/>
      <c r="FO186" s="121"/>
      <c r="FP186" s="121"/>
      <c r="FQ186" s="121"/>
      <c r="FR186" s="121"/>
      <c r="FS186" s="121"/>
      <c r="FT186" s="121"/>
      <c r="FU186" s="121"/>
      <c r="FV186" s="121"/>
      <c r="FW186" s="121"/>
      <c r="FX186" s="121"/>
      <c r="FY186" s="121"/>
      <c r="FZ186" s="121"/>
      <c r="GA186" s="121"/>
      <c r="GB186" s="121"/>
      <c r="GC186" s="121"/>
      <c r="GD186" s="121"/>
      <c r="GE186" s="121"/>
      <c r="GF186" s="121"/>
      <c r="GG186" s="121"/>
      <c r="GH186" s="121"/>
      <c r="GI186" s="121"/>
      <c r="GJ186" s="121"/>
      <c r="GK186" s="121"/>
      <c r="GL186" s="121"/>
      <c r="GM186" s="121"/>
      <c r="GN186" s="121"/>
      <c r="GO186" s="121"/>
      <c r="GP186" s="121"/>
      <c r="GQ186" s="121"/>
      <c r="GR186" s="121"/>
      <c r="GS186" s="121"/>
      <c r="GT186" s="121"/>
      <c r="GU186" s="121"/>
      <c r="GV186" s="121"/>
      <c r="GW186" s="121"/>
      <c r="GX186" s="121"/>
      <c r="GY186" s="121"/>
      <c r="GZ186" s="121"/>
      <c r="HA186" s="121"/>
      <c r="HB186" s="121"/>
      <c r="HC186" s="121"/>
      <c r="HD186" s="121"/>
      <c r="HE186" s="121"/>
      <c r="HF186" s="121"/>
      <c r="HG186" s="121"/>
      <c r="HH186" s="121"/>
      <c r="HI186" s="121"/>
      <c r="HJ186" s="121"/>
      <c r="HK186" s="121"/>
      <c r="HL186" s="121"/>
      <c r="HM186" s="121"/>
      <c r="HN186" s="121"/>
      <c r="HO186" s="121"/>
      <c r="HP186" s="121"/>
      <c r="HQ186" s="121"/>
      <c r="HR186" s="121"/>
    </row>
    <row r="187" spans="1:226" s="10" customFormat="1" ht="24.75" customHeight="1">
      <c r="A187" s="170" t="s">
        <v>28</v>
      </c>
      <c r="B187" s="20">
        <v>0</v>
      </c>
      <c r="C187" s="20">
        <v>0</v>
      </c>
      <c r="D187" s="20">
        <v>120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</row>
    <row r="188" spans="1:226" s="6" customFormat="1" ht="24.75" customHeight="1">
      <c r="A188" s="166" t="s">
        <v>29</v>
      </c>
      <c r="B188" s="18">
        <v>20000</v>
      </c>
      <c r="C188" s="18">
        <v>19000</v>
      </c>
      <c r="D188" s="18">
        <v>0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</row>
    <row r="189" spans="1:226" s="60" customFormat="1" ht="24.75" customHeight="1">
      <c r="A189" s="16" t="s">
        <v>11</v>
      </c>
      <c r="B189" s="18">
        <v>20000</v>
      </c>
      <c r="C189" s="18">
        <v>19000</v>
      </c>
      <c r="D189" s="18">
        <v>5335.12</v>
      </c>
      <c r="E189" s="30"/>
      <c r="F189" s="13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</row>
    <row r="190" spans="1:226" s="27" customFormat="1" ht="24.75" customHeight="1">
      <c r="A190" s="16" t="s">
        <v>12</v>
      </c>
      <c r="B190" s="18">
        <v>25000</v>
      </c>
      <c r="C190" s="18">
        <v>23750</v>
      </c>
      <c r="D190" s="18">
        <v>17228.9</v>
      </c>
      <c r="E190" s="65"/>
      <c r="F190" s="30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</row>
    <row r="191" spans="1:231" s="125" customFormat="1" ht="24.75" customHeight="1">
      <c r="A191" s="166" t="s">
        <v>9</v>
      </c>
      <c r="B191" s="18">
        <v>30000</v>
      </c>
      <c r="C191" s="18">
        <v>28500</v>
      </c>
      <c r="D191" s="18">
        <v>0</v>
      </c>
      <c r="E191" s="123"/>
      <c r="F191" s="30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  <c r="CW191" s="123"/>
      <c r="CX191" s="123"/>
      <c r="CY191" s="123"/>
      <c r="CZ191" s="123"/>
      <c r="DA191" s="123"/>
      <c r="DB191" s="123"/>
      <c r="DC191" s="123"/>
      <c r="DD191" s="123"/>
      <c r="DE191" s="123"/>
      <c r="DF191" s="123"/>
      <c r="DG191" s="123"/>
      <c r="DH191" s="123"/>
      <c r="DI191" s="123"/>
      <c r="DJ191" s="123"/>
      <c r="DK191" s="123"/>
      <c r="DL191" s="123"/>
      <c r="DM191" s="123"/>
      <c r="DN191" s="123"/>
      <c r="DO191" s="123"/>
      <c r="DP191" s="123"/>
      <c r="DQ191" s="123"/>
      <c r="DR191" s="123"/>
      <c r="DS191" s="123"/>
      <c r="DT191" s="123"/>
      <c r="DU191" s="123"/>
      <c r="DV191" s="123"/>
      <c r="DW191" s="123"/>
      <c r="DX191" s="123"/>
      <c r="DY191" s="123"/>
      <c r="DZ191" s="123"/>
      <c r="EA191" s="123"/>
      <c r="EB191" s="123"/>
      <c r="EC191" s="123"/>
      <c r="ED191" s="123"/>
      <c r="EE191" s="123"/>
      <c r="EF191" s="123"/>
      <c r="EG191" s="123"/>
      <c r="EH191" s="123"/>
      <c r="EI191" s="123"/>
      <c r="EJ191" s="123"/>
      <c r="EK191" s="123"/>
      <c r="EL191" s="123"/>
      <c r="EM191" s="123"/>
      <c r="EN191" s="123"/>
      <c r="EO191" s="123"/>
      <c r="EP191" s="123"/>
      <c r="EQ191" s="123"/>
      <c r="ER191" s="123"/>
      <c r="ES191" s="123"/>
      <c r="ET191" s="123"/>
      <c r="EU191" s="123"/>
      <c r="EV191" s="123"/>
      <c r="EW191" s="123"/>
      <c r="EX191" s="123"/>
      <c r="EY191" s="123"/>
      <c r="EZ191" s="123"/>
      <c r="FA191" s="123"/>
      <c r="FB191" s="123"/>
      <c r="FC191" s="123"/>
      <c r="FD191" s="123"/>
      <c r="FE191" s="123"/>
      <c r="FF191" s="123"/>
      <c r="FG191" s="123"/>
      <c r="FH191" s="123"/>
      <c r="FI191" s="123"/>
      <c r="FJ191" s="123"/>
      <c r="FK191" s="123"/>
      <c r="FL191" s="123"/>
      <c r="FM191" s="123"/>
      <c r="FN191" s="123"/>
      <c r="FO191" s="123"/>
      <c r="FP191" s="123"/>
      <c r="FQ191" s="123"/>
      <c r="FR191" s="123"/>
      <c r="FS191" s="123"/>
      <c r="FT191" s="123"/>
      <c r="FU191" s="123"/>
      <c r="FV191" s="123"/>
      <c r="FW191" s="123"/>
      <c r="FX191" s="123"/>
      <c r="FY191" s="123"/>
      <c r="FZ191" s="123"/>
      <c r="GA191" s="123"/>
      <c r="GB191" s="123"/>
      <c r="GC191" s="123"/>
      <c r="GD191" s="123"/>
      <c r="GE191" s="123"/>
      <c r="GF191" s="123"/>
      <c r="GG191" s="123"/>
      <c r="GH191" s="123"/>
      <c r="GI191" s="123"/>
      <c r="GJ191" s="123"/>
      <c r="GK191" s="123"/>
      <c r="GL191" s="123"/>
      <c r="GM191" s="123"/>
      <c r="GN191" s="123"/>
      <c r="GO191" s="123"/>
      <c r="GP191" s="123"/>
      <c r="GQ191" s="123"/>
      <c r="GR191" s="123"/>
      <c r="GS191" s="123"/>
      <c r="GT191" s="123"/>
      <c r="GU191" s="123"/>
      <c r="GV191" s="123"/>
      <c r="GW191" s="123"/>
      <c r="GX191" s="123"/>
      <c r="GY191" s="123"/>
      <c r="GZ191" s="123"/>
      <c r="HA191" s="123"/>
      <c r="HB191" s="123"/>
      <c r="HC191" s="123"/>
      <c r="HD191" s="123"/>
      <c r="HE191" s="123"/>
      <c r="HF191" s="123"/>
      <c r="HG191" s="123"/>
      <c r="HH191" s="123"/>
      <c r="HI191" s="123"/>
      <c r="HJ191" s="123"/>
      <c r="HK191" s="123"/>
      <c r="HL191" s="123"/>
      <c r="HM191" s="123"/>
      <c r="HN191" s="123"/>
      <c r="HO191" s="123"/>
      <c r="HP191" s="123"/>
      <c r="HQ191" s="123"/>
      <c r="HR191" s="123"/>
      <c r="HS191" s="124"/>
      <c r="HT191" s="124"/>
      <c r="HU191" s="124"/>
      <c r="HV191" s="124"/>
      <c r="HW191" s="124"/>
    </row>
    <row r="192" spans="1:226" s="50" customFormat="1" ht="24.75" customHeight="1">
      <c r="A192" s="94" t="s">
        <v>39</v>
      </c>
      <c r="B192" s="93">
        <f>SUM(,B189,B190,B191,B188)</f>
        <v>95000</v>
      </c>
      <c r="C192" s="93">
        <f>SUM(,C189,C190,C191,C188)</f>
        <v>90250</v>
      </c>
      <c r="D192" s="93">
        <f>SUM(,D189,D190,D191,D188,D187)</f>
        <v>22684.02</v>
      </c>
      <c r="E192" s="64"/>
      <c r="F192" s="13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</row>
    <row r="193" spans="1:226" s="50" customFormat="1" ht="24.75" customHeight="1">
      <c r="A193" s="16" t="s">
        <v>49</v>
      </c>
      <c r="B193" s="20">
        <v>2000</v>
      </c>
      <c r="C193" s="20">
        <v>2000</v>
      </c>
      <c r="D193" s="18">
        <v>812.6</v>
      </c>
      <c r="E193" s="64"/>
      <c r="F193" s="30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</row>
    <row r="194" spans="1:231" s="22" customFormat="1" ht="24.75" customHeight="1">
      <c r="A194" s="97" t="s">
        <v>71</v>
      </c>
      <c r="B194" s="93">
        <f>B193</f>
        <v>2000</v>
      </c>
      <c r="C194" s="93">
        <f>C193</f>
        <v>2000</v>
      </c>
      <c r="D194" s="93">
        <f>D193</f>
        <v>812.6</v>
      </c>
      <c r="E194" s="26"/>
      <c r="F194" s="30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4"/>
      <c r="HT194" s="4"/>
      <c r="HU194" s="4"/>
      <c r="HV194" s="4"/>
      <c r="HW194" s="4"/>
    </row>
    <row r="195" spans="1:231" s="22" customFormat="1" ht="24.75" customHeight="1">
      <c r="A195" s="117" t="s">
        <v>13</v>
      </c>
      <c r="B195" s="20">
        <v>5000</v>
      </c>
      <c r="C195" s="20">
        <v>5000</v>
      </c>
      <c r="D195" s="20">
        <v>4872.55</v>
      </c>
      <c r="E195" s="26"/>
      <c r="F195" s="30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4"/>
      <c r="HT195" s="4"/>
      <c r="HU195" s="4"/>
      <c r="HV195" s="4"/>
      <c r="HW195" s="4"/>
    </row>
    <row r="196" spans="1:231" s="22" customFormat="1" ht="24.75" customHeight="1">
      <c r="A196" s="97" t="s">
        <v>41</v>
      </c>
      <c r="B196" s="93">
        <f>SUM(B195)</f>
        <v>5000</v>
      </c>
      <c r="C196" s="93">
        <f>SUM(C195)</f>
        <v>5000</v>
      </c>
      <c r="D196" s="93">
        <f>SUM(D195)</f>
        <v>4872.55</v>
      </c>
      <c r="E196" s="26"/>
      <c r="F196" s="123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4"/>
      <c r="HT196" s="4"/>
      <c r="HU196" s="4"/>
      <c r="HV196" s="4"/>
      <c r="HW196" s="4"/>
    </row>
    <row r="197" spans="1:231" s="22" customFormat="1" ht="24.75" customHeight="1">
      <c r="A197" s="16" t="s">
        <v>15</v>
      </c>
      <c r="B197" s="18">
        <v>20000</v>
      </c>
      <c r="C197" s="18">
        <v>20000</v>
      </c>
      <c r="D197" s="18">
        <v>17400</v>
      </c>
      <c r="E197" s="26"/>
      <c r="F197" s="64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4"/>
      <c r="HT197" s="4"/>
      <c r="HU197" s="4"/>
      <c r="HV197" s="4"/>
      <c r="HW197" s="4"/>
    </row>
    <row r="198" spans="1:231" s="61" customFormat="1" ht="24.75" customHeight="1">
      <c r="A198" s="168" t="s">
        <v>43</v>
      </c>
      <c r="B198" s="93">
        <f>SUM(B197)</f>
        <v>20000</v>
      </c>
      <c r="C198" s="93">
        <f>SUM(C197)</f>
        <v>20000</v>
      </c>
      <c r="D198" s="93">
        <f>SUM(D197)</f>
        <v>17400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59"/>
      <c r="HT198" s="59"/>
      <c r="HU198" s="59"/>
      <c r="HV198" s="59"/>
      <c r="HW198" s="59"/>
    </row>
    <row r="199" spans="1:231" s="129" customFormat="1" ht="24.75" customHeight="1">
      <c r="A199" s="90" t="s">
        <v>14</v>
      </c>
      <c r="B199" s="87">
        <f>SUM(B186,B192,B194,B196,B198)</f>
        <v>152000</v>
      </c>
      <c r="C199" s="87">
        <f>SUM(C186,C192,C194,C196,C198)</f>
        <v>145750</v>
      </c>
      <c r="D199" s="87">
        <f>SUM(D186,D192,D194,D196,D198)</f>
        <v>71143.6</v>
      </c>
      <c r="E199" s="126"/>
      <c r="F199" s="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  <c r="BE199" s="126"/>
      <c r="BF199" s="126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6"/>
      <c r="BR199" s="126"/>
      <c r="BS199" s="126"/>
      <c r="BT199" s="126"/>
      <c r="BU199" s="126"/>
      <c r="BV199" s="126"/>
      <c r="BW199" s="126"/>
      <c r="BX199" s="126"/>
      <c r="BY199" s="126"/>
      <c r="BZ199" s="126"/>
      <c r="CA199" s="126"/>
      <c r="CB199" s="126"/>
      <c r="CC199" s="126"/>
      <c r="CD199" s="126"/>
      <c r="CE199" s="126"/>
      <c r="CF199" s="126"/>
      <c r="CG199" s="126"/>
      <c r="CH199" s="126"/>
      <c r="CI199" s="126"/>
      <c r="CJ199" s="126"/>
      <c r="CK199" s="126"/>
      <c r="CL199" s="126"/>
      <c r="CM199" s="126"/>
      <c r="CN199" s="126"/>
      <c r="CO199" s="126"/>
      <c r="CP199" s="126"/>
      <c r="CQ199" s="126"/>
      <c r="CR199" s="126"/>
      <c r="CS199" s="126"/>
      <c r="CT199" s="126"/>
      <c r="CU199" s="126"/>
      <c r="CV199" s="126"/>
      <c r="CW199" s="126"/>
      <c r="CX199" s="126"/>
      <c r="CY199" s="126"/>
      <c r="CZ199" s="126"/>
      <c r="DA199" s="126"/>
      <c r="DB199" s="126"/>
      <c r="DC199" s="126"/>
      <c r="DD199" s="126"/>
      <c r="DE199" s="126"/>
      <c r="DF199" s="126"/>
      <c r="DG199" s="126"/>
      <c r="DH199" s="126"/>
      <c r="DI199" s="126"/>
      <c r="DJ199" s="126"/>
      <c r="DK199" s="126"/>
      <c r="DL199" s="126"/>
      <c r="DM199" s="126"/>
      <c r="DN199" s="126"/>
      <c r="DO199" s="126"/>
      <c r="DP199" s="126"/>
      <c r="DQ199" s="126"/>
      <c r="DR199" s="126"/>
      <c r="DS199" s="126"/>
      <c r="DT199" s="126"/>
      <c r="DU199" s="126"/>
      <c r="DV199" s="126"/>
      <c r="DW199" s="126"/>
      <c r="DX199" s="126"/>
      <c r="DY199" s="126"/>
      <c r="DZ199" s="126"/>
      <c r="EA199" s="126"/>
      <c r="EB199" s="126"/>
      <c r="EC199" s="126"/>
      <c r="ED199" s="126"/>
      <c r="EE199" s="126"/>
      <c r="EF199" s="126"/>
      <c r="EG199" s="126"/>
      <c r="EH199" s="126"/>
      <c r="EI199" s="126"/>
      <c r="EJ199" s="126"/>
      <c r="EK199" s="126"/>
      <c r="EL199" s="126"/>
      <c r="EM199" s="126"/>
      <c r="EN199" s="126"/>
      <c r="EO199" s="126"/>
      <c r="EP199" s="126"/>
      <c r="EQ199" s="126"/>
      <c r="ER199" s="126"/>
      <c r="ES199" s="126"/>
      <c r="ET199" s="126"/>
      <c r="EU199" s="126"/>
      <c r="EV199" s="126"/>
      <c r="EW199" s="126"/>
      <c r="EX199" s="126"/>
      <c r="EY199" s="126"/>
      <c r="EZ199" s="126"/>
      <c r="FA199" s="126"/>
      <c r="FB199" s="126"/>
      <c r="FC199" s="126"/>
      <c r="FD199" s="126"/>
      <c r="FE199" s="126"/>
      <c r="FF199" s="126"/>
      <c r="FG199" s="126"/>
      <c r="FH199" s="126"/>
      <c r="FI199" s="126"/>
      <c r="FJ199" s="126"/>
      <c r="FK199" s="126"/>
      <c r="FL199" s="126"/>
      <c r="FM199" s="126"/>
      <c r="FN199" s="126"/>
      <c r="FO199" s="126"/>
      <c r="FP199" s="126"/>
      <c r="FQ199" s="126"/>
      <c r="FR199" s="126"/>
      <c r="FS199" s="126"/>
      <c r="FT199" s="126"/>
      <c r="FU199" s="126"/>
      <c r="FV199" s="126"/>
      <c r="FW199" s="126"/>
      <c r="FX199" s="126"/>
      <c r="FY199" s="126"/>
      <c r="FZ199" s="126"/>
      <c r="GA199" s="126"/>
      <c r="GB199" s="126"/>
      <c r="GC199" s="126"/>
      <c r="GD199" s="126"/>
      <c r="GE199" s="126"/>
      <c r="GF199" s="126"/>
      <c r="GG199" s="126"/>
      <c r="GH199" s="126"/>
      <c r="GI199" s="126"/>
      <c r="GJ199" s="126"/>
      <c r="GK199" s="126"/>
      <c r="GL199" s="126"/>
      <c r="GM199" s="126"/>
      <c r="GN199" s="126"/>
      <c r="GO199" s="126"/>
      <c r="GP199" s="126"/>
      <c r="GQ199" s="126"/>
      <c r="GR199" s="126"/>
      <c r="GS199" s="126"/>
      <c r="GT199" s="126"/>
      <c r="GU199" s="126"/>
      <c r="GV199" s="126"/>
      <c r="GW199" s="126"/>
      <c r="GX199" s="126"/>
      <c r="GY199" s="126"/>
      <c r="GZ199" s="126"/>
      <c r="HA199" s="126"/>
      <c r="HB199" s="126"/>
      <c r="HC199" s="126"/>
      <c r="HD199" s="126"/>
      <c r="HE199" s="126"/>
      <c r="HF199" s="126"/>
      <c r="HG199" s="126"/>
      <c r="HH199" s="126"/>
      <c r="HI199" s="126"/>
      <c r="HJ199" s="126"/>
      <c r="HK199" s="126"/>
      <c r="HL199" s="126"/>
      <c r="HM199" s="126"/>
      <c r="HN199" s="126"/>
      <c r="HO199" s="126"/>
      <c r="HP199" s="126"/>
      <c r="HQ199" s="126"/>
      <c r="HR199" s="126"/>
      <c r="HS199" s="128"/>
      <c r="HT199" s="128"/>
      <c r="HU199" s="128"/>
      <c r="HV199" s="128"/>
      <c r="HW199" s="128"/>
    </row>
    <row r="200" spans="1:231" s="129" customFormat="1" ht="24.75" customHeight="1">
      <c r="A200" s="171" t="s">
        <v>119</v>
      </c>
      <c r="B200" s="116"/>
      <c r="C200" s="116"/>
      <c r="D200" s="116"/>
      <c r="E200" s="126"/>
      <c r="F200" s="123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26"/>
      <c r="BY200" s="126"/>
      <c r="BZ200" s="126"/>
      <c r="CA200" s="126"/>
      <c r="CB200" s="126"/>
      <c r="CC200" s="126"/>
      <c r="CD200" s="126"/>
      <c r="CE200" s="126"/>
      <c r="CF200" s="126"/>
      <c r="CG200" s="126"/>
      <c r="CH200" s="126"/>
      <c r="CI200" s="126"/>
      <c r="CJ200" s="126"/>
      <c r="CK200" s="126"/>
      <c r="CL200" s="126"/>
      <c r="CM200" s="126"/>
      <c r="CN200" s="126"/>
      <c r="CO200" s="126"/>
      <c r="CP200" s="126"/>
      <c r="CQ200" s="126"/>
      <c r="CR200" s="126"/>
      <c r="CS200" s="126"/>
      <c r="CT200" s="126"/>
      <c r="CU200" s="126"/>
      <c r="CV200" s="126"/>
      <c r="CW200" s="126"/>
      <c r="CX200" s="126"/>
      <c r="CY200" s="126"/>
      <c r="CZ200" s="126"/>
      <c r="DA200" s="126"/>
      <c r="DB200" s="126"/>
      <c r="DC200" s="126"/>
      <c r="DD200" s="126"/>
      <c r="DE200" s="126"/>
      <c r="DF200" s="126"/>
      <c r="DG200" s="126"/>
      <c r="DH200" s="126"/>
      <c r="DI200" s="126"/>
      <c r="DJ200" s="126"/>
      <c r="DK200" s="126"/>
      <c r="DL200" s="126"/>
      <c r="DM200" s="126"/>
      <c r="DN200" s="126"/>
      <c r="DO200" s="126"/>
      <c r="DP200" s="126"/>
      <c r="DQ200" s="126"/>
      <c r="DR200" s="126"/>
      <c r="DS200" s="126"/>
      <c r="DT200" s="126"/>
      <c r="DU200" s="126"/>
      <c r="DV200" s="126"/>
      <c r="DW200" s="126"/>
      <c r="DX200" s="126"/>
      <c r="DY200" s="126"/>
      <c r="DZ200" s="126"/>
      <c r="EA200" s="126"/>
      <c r="EB200" s="126"/>
      <c r="EC200" s="126"/>
      <c r="ED200" s="126"/>
      <c r="EE200" s="126"/>
      <c r="EF200" s="126"/>
      <c r="EG200" s="126"/>
      <c r="EH200" s="126"/>
      <c r="EI200" s="126"/>
      <c r="EJ200" s="126"/>
      <c r="EK200" s="126"/>
      <c r="EL200" s="126"/>
      <c r="EM200" s="126"/>
      <c r="EN200" s="126"/>
      <c r="EO200" s="126"/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6"/>
      <c r="FB200" s="126"/>
      <c r="FC200" s="126"/>
      <c r="FD200" s="126"/>
      <c r="FE200" s="126"/>
      <c r="FF200" s="126"/>
      <c r="FG200" s="126"/>
      <c r="FH200" s="126"/>
      <c r="FI200" s="126"/>
      <c r="FJ200" s="126"/>
      <c r="FK200" s="126"/>
      <c r="FL200" s="126"/>
      <c r="FM200" s="126"/>
      <c r="FN200" s="126"/>
      <c r="FO200" s="126"/>
      <c r="FP200" s="126"/>
      <c r="FQ200" s="126"/>
      <c r="FR200" s="126"/>
      <c r="FS200" s="126"/>
      <c r="FT200" s="126"/>
      <c r="FU200" s="126"/>
      <c r="FV200" s="126"/>
      <c r="FW200" s="126"/>
      <c r="FX200" s="126"/>
      <c r="FY200" s="126"/>
      <c r="FZ200" s="126"/>
      <c r="GA200" s="126"/>
      <c r="GB200" s="126"/>
      <c r="GC200" s="126"/>
      <c r="GD200" s="126"/>
      <c r="GE200" s="126"/>
      <c r="GF200" s="126"/>
      <c r="GG200" s="126"/>
      <c r="GH200" s="126"/>
      <c r="GI200" s="126"/>
      <c r="GJ200" s="126"/>
      <c r="GK200" s="126"/>
      <c r="GL200" s="126"/>
      <c r="GM200" s="126"/>
      <c r="GN200" s="126"/>
      <c r="GO200" s="126"/>
      <c r="GP200" s="126"/>
      <c r="GQ200" s="126"/>
      <c r="GR200" s="126"/>
      <c r="GS200" s="126"/>
      <c r="GT200" s="126"/>
      <c r="GU200" s="126"/>
      <c r="GV200" s="126"/>
      <c r="GW200" s="126"/>
      <c r="GX200" s="126"/>
      <c r="GY200" s="126"/>
      <c r="GZ200" s="126"/>
      <c r="HA200" s="126"/>
      <c r="HB200" s="126"/>
      <c r="HC200" s="126"/>
      <c r="HD200" s="126"/>
      <c r="HE200" s="126"/>
      <c r="HF200" s="126"/>
      <c r="HG200" s="126"/>
      <c r="HH200" s="126"/>
      <c r="HI200" s="126"/>
      <c r="HJ200" s="126"/>
      <c r="HK200" s="126"/>
      <c r="HL200" s="126"/>
      <c r="HM200" s="126"/>
      <c r="HN200" s="126"/>
      <c r="HO200" s="126"/>
      <c r="HP200" s="126"/>
      <c r="HQ200" s="126"/>
      <c r="HR200" s="126"/>
      <c r="HS200" s="128"/>
      <c r="HT200" s="128"/>
      <c r="HU200" s="128"/>
      <c r="HV200" s="128"/>
      <c r="HW200" s="128"/>
    </row>
    <row r="201" spans="1:231" s="62" customFormat="1" ht="24.75" customHeight="1">
      <c r="A201" s="117" t="s">
        <v>106</v>
      </c>
      <c r="B201" s="20">
        <v>6700</v>
      </c>
      <c r="C201" s="20">
        <v>0</v>
      </c>
      <c r="D201" s="20">
        <v>3409</v>
      </c>
      <c r="E201" s="66"/>
      <c r="F201" s="123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28"/>
      <c r="HT201" s="28"/>
      <c r="HU201" s="28"/>
      <c r="HV201" s="28"/>
      <c r="HW201" s="28"/>
    </row>
    <row r="202" spans="1:226" s="47" customFormat="1" ht="24.75" customHeight="1">
      <c r="A202" s="97" t="s">
        <v>37</v>
      </c>
      <c r="B202" s="93">
        <f>B201</f>
        <v>6700</v>
      </c>
      <c r="C202" s="93">
        <f>C201</f>
        <v>0</v>
      </c>
      <c r="D202" s="93">
        <f>D201</f>
        <v>3409</v>
      </c>
      <c r="E202" s="46"/>
      <c r="F202" s="12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  <c r="GT202" s="46"/>
      <c r="GU202" s="46"/>
      <c r="GV202" s="46"/>
      <c r="GW202" s="46"/>
      <c r="GX202" s="46"/>
      <c r="GY202" s="46"/>
      <c r="GZ202" s="46"/>
      <c r="HA202" s="46"/>
      <c r="HB202" s="46"/>
      <c r="HC202" s="46"/>
      <c r="HD202" s="46"/>
      <c r="HE202" s="46"/>
      <c r="HF202" s="46"/>
      <c r="HG202" s="46"/>
      <c r="HH202" s="46"/>
      <c r="HI202" s="46"/>
      <c r="HJ202" s="46"/>
      <c r="HK202" s="46"/>
      <c r="HL202" s="46"/>
      <c r="HM202" s="46"/>
      <c r="HN202" s="46"/>
      <c r="HO202" s="46"/>
      <c r="HP202" s="46"/>
      <c r="HQ202" s="46"/>
      <c r="HR202" s="46"/>
    </row>
    <row r="203" spans="1:227" s="21" customFormat="1" ht="24.75" customHeight="1">
      <c r="A203" s="143" t="s">
        <v>107</v>
      </c>
      <c r="B203" s="20">
        <v>29300</v>
      </c>
      <c r="C203" s="20">
        <v>0</v>
      </c>
      <c r="D203" s="20">
        <v>35820.85</v>
      </c>
      <c r="E203" s="13"/>
      <c r="F203" s="66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44"/>
    </row>
    <row r="204" spans="1:226" s="131" customFormat="1" ht="24.75" customHeight="1">
      <c r="A204" s="143" t="s">
        <v>45</v>
      </c>
      <c r="B204" s="20">
        <v>35700</v>
      </c>
      <c r="C204" s="20">
        <v>30000</v>
      </c>
      <c r="D204" s="20">
        <v>104983.01</v>
      </c>
      <c r="E204" s="130"/>
      <c r="F204" s="13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0"/>
      <c r="CG204" s="130"/>
      <c r="CH204" s="130"/>
      <c r="CI204" s="130"/>
      <c r="CJ204" s="130"/>
      <c r="CK204" s="130"/>
      <c r="CL204" s="130"/>
      <c r="CM204" s="130"/>
      <c r="CN204" s="130"/>
      <c r="CO204" s="130"/>
      <c r="CP204" s="130"/>
      <c r="CQ204" s="130"/>
      <c r="CR204" s="130"/>
      <c r="CS204" s="130"/>
      <c r="CT204" s="130"/>
      <c r="CU204" s="130"/>
      <c r="CV204" s="130"/>
      <c r="CW204" s="130"/>
      <c r="CX204" s="130"/>
      <c r="CY204" s="130"/>
      <c r="CZ204" s="130"/>
      <c r="DA204" s="130"/>
      <c r="DB204" s="130"/>
      <c r="DC204" s="130"/>
      <c r="DD204" s="130"/>
      <c r="DE204" s="130"/>
      <c r="DF204" s="130"/>
      <c r="DG204" s="130"/>
      <c r="DH204" s="130"/>
      <c r="DI204" s="130"/>
      <c r="DJ204" s="130"/>
      <c r="DK204" s="130"/>
      <c r="DL204" s="130"/>
      <c r="DM204" s="130"/>
      <c r="DN204" s="130"/>
      <c r="DO204" s="130"/>
      <c r="DP204" s="130"/>
      <c r="DQ204" s="130"/>
      <c r="DR204" s="130"/>
      <c r="DS204" s="130"/>
      <c r="DT204" s="130"/>
      <c r="DU204" s="130"/>
      <c r="DV204" s="130"/>
      <c r="DW204" s="130"/>
      <c r="DX204" s="130"/>
      <c r="DY204" s="130"/>
      <c r="DZ204" s="130"/>
      <c r="EA204" s="130"/>
      <c r="EB204" s="130"/>
      <c r="EC204" s="130"/>
      <c r="ED204" s="130"/>
      <c r="EE204" s="130"/>
      <c r="EF204" s="130"/>
      <c r="EG204" s="130"/>
      <c r="EH204" s="130"/>
      <c r="EI204" s="130"/>
      <c r="EJ204" s="130"/>
      <c r="EK204" s="130"/>
      <c r="EL204" s="130"/>
      <c r="EM204" s="130"/>
      <c r="EN204" s="130"/>
      <c r="EO204" s="130"/>
      <c r="EP204" s="130"/>
      <c r="EQ204" s="130"/>
      <c r="ER204" s="130"/>
      <c r="ES204" s="130"/>
      <c r="ET204" s="130"/>
      <c r="EU204" s="130"/>
      <c r="EV204" s="130"/>
      <c r="EW204" s="130"/>
      <c r="EX204" s="130"/>
      <c r="EY204" s="130"/>
      <c r="EZ204" s="130"/>
      <c r="FA204" s="130"/>
      <c r="FB204" s="130"/>
      <c r="FC204" s="130"/>
      <c r="FD204" s="130"/>
      <c r="FE204" s="130"/>
      <c r="FF204" s="130"/>
      <c r="FG204" s="130"/>
      <c r="FH204" s="130"/>
      <c r="FI204" s="130"/>
      <c r="FJ204" s="130"/>
      <c r="FK204" s="130"/>
      <c r="FL204" s="130"/>
      <c r="FM204" s="130"/>
      <c r="FN204" s="130"/>
      <c r="FO204" s="130"/>
      <c r="FP204" s="130"/>
      <c r="FQ204" s="130"/>
      <c r="FR204" s="130"/>
      <c r="FS204" s="130"/>
      <c r="FT204" s="130"/>
      <c r="FU204" s="130"/>
      <c r="FV204" s="130"/>
      <c r="FW204" s="130"/>
      <c r="FX204" s="130"/>
      <c r="FY204" s="130"/>
      <c r="FZ204" s="130"/>
      <c r="GA204" s="130"/>
      <c r="GB204" s="130"/>
      <c r="GC204" s="130"/>
      <c r="GD204" s="130"/>
      <c r="GE204" s="130"/>
      <c r="GF204" s="130"/>
      <c r="GG204" s="130"/>
      <c r="GH204" s="130"/>
      <c r="GI204" s="130"/>
      <c r="GJ204" s="130"/>
      <c r="GK204" s="130"/>
      <c r="GL204" s="130"/>
      <c r="GM204" s="130"/>
      <c r="GN204" s="130"/>
      <c r="GO204" s="130"/>
      <c r="GP204" s="130"/>
      <c r="GQ204" s="130"/>
      <c r="GR204" s="130"/>
      <c r="GS204" s="130"/>
      <c r="GT204" s="130"/>
      <c r="GU204" s="130"/>
      <c r="GV204" s="130"/>
      <c r="GW204" s="130"/>
      <c r="GX204" s="130"/>
      <c r="GY204" s="130"/>
      <c r="GZ204" s="130"/>
      <c r="HA204" s="130"/>
      <c r="HB204" s="130"/>
      <c r="HC204" s="130"/>
      <c r="HD204" s="130"/>
      <c r="HE204" s="130"/>
      <c r="HF204" s="130"/>
      <c r="HG204" s="130"/>
      <c r="HH204" s="130"/>
      <c r="HI204" s="130"/>
      <c r="HJ204" s="130"/>
      <c r="HK204" s="130"/>
      <c r="HL204" s="130"/>
      <c r="HM204" s="130"/>
      <c r="HN204" s="130"/>
      <c r="HO204" s="130"/>
      <c r="HP204" s="130"/>
      <c r="HQ204" s="130"/>
      <c r="HR204" s="130"/>
    </row>
    <row r="205" spans="1:226" s="140" customFormat="1" ht="24.75" customHeight="1">
      <c r="A205" s="171" t="s">
        <v>7</v>
      </c>
      <c r="B205" s="172">
        <v>0</v>
      </c>
      <c r="C205" s="172">
        <v>0</v>
      </c>
      <c r="D205" s="172">
        <v>45600</v>
      </c>
      <c r="E205" s="139"/>
      <c r="F205" s="30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39"/>
      <c r="CI205" s="139"/>
      <c r="CJ205" s="139"/>
      <c r="CK205" s="139"/>
      <c r="CL205" s="139"/>
      <c r="CM205" s="139"/>
      <c r="CN205" s="139"/>
      <c r="CO205" s="139"/>
      <c r="CP205" s="139"/>
      <c r="CQ205" s="139"/>
      <c r="CR205" s="139"/>
      <c r="CS205" s="139"/>
      <c r="CT205" s="139"/>
      <c r="CU205" s="139"/>
      <c r="CV205" s="139"/>
      <c r="CW205" s="139"/>
      <c r="CX205" s="139"/>
      <c r="CY205" s="139"/>
      <c r="CZ205" s="139"/>
      <c r="DA205" s="139"/>
      <c r="DB205" s="139"/>
      <c r="DC205" s="139"/>
      <c r="DD205" s="139"/>
      <c r="DE205" s="139"/>
      <c r="DF205" s="139"/>
      <c r="DG205" s="139"/>
      <c r="DH205" s="139"/>
      <c r="DI205" s="139"/>
      <c r="DJ205" s="139"/>
      <c r="DK205" s="139"/>
      <c r="DL205" s="139"/>
      <c r="DM205" s="139"/>
      <c r="DN205" s="139"/>
      <c r="DO205" s="139"/>
      <c r="DP205" s="139"/>
      <c r="DQ205" s="139"/>
      <c r="DR205" s="139"/>
      <c r="DS205" s="139"/>
      <c r="DT205" s="139"/>
      <c r="DU205" s="139"/>
      <c r="DV205" s="139"/>
      <c r="DW205" s="139"/>
      <c r="DX205" s="139"/>
      <c r="DY205" s="139"/>
      <c r="DZ205" s="139"/>
      <c r="EA205" s="139"/>
      <c r="EB205" s="139"/>
      <c r="EC205" s="139"/>
      <c r="ED205" s="139"/>
      <c r="EE205" s="139"/>
      <c r="EF205" s="139"/>
      <c r="EG205" s="139"/>
      <c r="EH205" s="139"/>
      <c r="EI205" s="139"/>
      <c r="EJ205" s="139"/>
      <c r="EK205" s="139"/>
      <c r="EL205" s="139"/>
      <c r="EM205" s="139"/>
      <c r="EN205" s="139"/>
      <c r="EO205" s="139"/>
      <c r="EP205" s="139"/>
      <c r="EQ205" s="139"/>
      <c r="ER205" s="139"/>
      <c r="ES205" s="139"/>
      <c r="ET205" s="139"/>
      <c r="EU205" s="139"/>
      <c r="EV205" s="139"/>
      <c r="EW205" s="139"/>
      <c r="EX205" s="139"/>
      <c r="EY205" s="139"/>
      <c r="EZ205" s="139"/>
      <c r="FA205" s="139"/>
      <c r="FB205" s="139"/>
      <c r="FC205" s="139"/>
      <c r="FD205" s="139"/>
      <c r="FE205" s="139"/>
      <c r="FF205" s="139"/>
      <c r="FG205" s="139"/>
      <c r="FH205" s="139"/>
      <c r="FI205" s="139"/>
      <c r="FJ205" s="139"/>
      <c r="FK205" s="139"/>
      <c r="FL205" s="139"/>
      <c r="FM205" s="139"/>
      <c r="FN205" s="139"/>
      <c r="FO205" s="139"/>
      <c r="FP205" s="139"/>
      <c r="FQ205" s="139"/>
      <c r="FR205" s="139"/>
      <c r="FS205" s="139"/>
      <c r="FT205" s="139"/>
      <c r="FU205" s="139"/>
      <c r="FV205" s="139"/>
      <c r="FW205" s="139"/>
      <c r="FX205" s="139"/>
      <c r="FY205" s="139"/>
      <c r="FZ205" s="139"/>
      <c r="GA205" s="139"/>
      <c r="GB205" s="139"/>
      <c r="GC205" s="139"/>
      <c r="GD205" s="139"/>
      <c r="GE205" s="139"/>
      <c r="GF205" s="139"/>
      <c r="GG205" s="139"/>
      <c r="GH205" s="139"/>
      <c r="GI205" s="139"/>
      <c r="GJ205" s="139"/>
      <c r="GK205" s="139"/>
      <c r="GL205" s="139"/>
      <c r="GM205" s="139"/>
      <c r="GN205" s="139"/>
      <c r="GO205" s="139"/>
      <c r="GP205" s="139"/>
      <c r="GQ205" s="139"/>
      <c r="GR205" s="139"/>
      <c r="GS205" s="139"/>
      <c r="GT205" s="139"/>
      <c r="GU205" s="139"/>
      <c r="GV205" s="139"/>
      <c r="GW205" s="139"/>
      <c r="GX205" s="139"/>
      <c r="GY205" s="139"/>
      <c r="GZ205" s="139"/>
      <c r="HA205" s="139"/>
      <c r="HB205" s="139"/>
      <c r="HC205" s="139"/>
      <c r="HD205" s="139"/>
      <c r="HE205" s="139"/>
      <c r="HF205" s="139"/>
      <c r="HG205" s="139"/>
      <c r="HH205" s="139"/>
      <c r="HI205" s="139"/>
      <c r="HJ205" s="139"/>
      <c r="HK205" s="139"/>
      <c r="HL205" s="139"/>
      <c r="HM205" s="139"/>
      <c r="HN205" s="139"/>
      <c r="HO205" s="139"/>
      <c r="HP205" s="139"/>
      <c r="HQ205" s="139"/>
      <c r="HR205" s="139"/>
    </row>
    <row r="206" spans="1:232" s="24" customFormat="1" ht="24.75" customHeight="1">
      <c r="A206" s="143" t="s">
        <v>102</v>
      </c>
      <c r="B206" s="20">
        <v>15400</v>
      </c>
      <c r="C206" s="20">
        <v>0</v>
      </c>
      <c r="D206" s="20">
        <v>38093.76</v>
      </c>
      <c r="E206" s="67"/>
      <c r="F206" s="13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  <c r="FO206" s="67"/>
      <c r="FP206" s="67"/>
      <c r="FQ206" s="67"/>
      <c r="FR206" s="67"/>
      <c r="FS206" s="67"/>
      <c r="FT206" s="67"/>
      <c r="FU206" s="67"/>
      <c r="FV206" s="67"/>
      <c r="FW206" s="67"/>
      <c r="FX206" s="67"/>
      <c r="FY206" s="67"/>
      <c r="FZ206" s="67"/>
      <c r="GA206" s="67"/>
      <c r="GB206" s="67"/>
      <c r="GC206" s="67"/>
      <c r="GD206" s="67"/>
      <c r="GE206" s="67"/>
      <c r="GF206" s="67"/>
      <c r="GG206" s="67"/>
      <c r="GH206" s="67"/>
      <c r="GI206" s="67"/>
      <c r="GJ206" s="67"/>
      <c r="GK206" s="67"/>
      <c r="GL206" s="67"/>
      <c r="GM206" s="67"/>
      <c r="GN206" s="67"/>
      <c r="GO206" s="67"/>
      <c r="GP206" s="67"/>
      <c r="GQ206" s="67"/>
      <c r="GR206" s="67"/>
      <c r="GS206" s="67"/>
      <c r="GT206" s="67"/>
      <c r="GU206" s="67"/>
      <c r="GV206" s="67"/>
      <c r="GW206" s="67"/>
      <c r="GX206" s="67"/>
      <c r="GY206" s="67"/>
      <c r="GZ206" s="67"/>
      <c r="HA206" s="67"/>
      <c r="HB206" s="67"/>
      <c r="HC206" s="67"/>
      <c r="HD206" s="67"/>
      <c r="HE206" s="67"/>
      <c r="HF206" s="67"/>
      <c r="HG206" s="67"/>
      <c r="HH206" s="67"/>
      <c r="HI206" s="67"/>
      <c r="HJ206" s="67"/>
      <c r="HK206" s="67"/>
      <c r="HL206" s="67"/>
      <c r="HM206" s="67"/>
      <c r="HN206" s="67"/>
      <c r="HO206" s="67"/>
      <c r="HP206" s="67"/>
      <c r="HQ206" s="67"/>
      <c r="HR206" s="67"/>
      <c r="HS206" s="1"/>
      <c r="HT206" s="1"/>
      <c r="HU206" s="1"/>
      <c r="HV206" s="1"/>
      <c r="HW206" s="1"/>
      <c r="HX206" s="1"/>
    </row>
    <row r="207" spans="1:232" s="24" customFormat="1" ht="24.75" customHeight="1">
      <c r="A207" s="94" t="s">
        <v>39</v>
      </c>
      <c r="B207" s="93">
        <f>SUM(B203,B204,B205,B206)</f>
        <v>80400</v>
      </c>
      <c r="C207" s="93">
        <f>SUM(C203,C204,C205,C206)</f>
        <v>30000</v>
      </c>
      <c r="D207" s="93">
        <f>SUM(D203,D204,D205,D206)</f>
        <v>224497.62</v>
      </c>
      <c r="E207" s="67"/>
      <c r="F207" s="46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  <c r="FO207" s="67"/>
      <c r="FP207" s="67"/>
      <c r="FQ207" s="67"/>
      <c r="FR207" s="67"/>
      <c r="FS207" s="67"/>
      <c r="FT207" s="67"/>
      <c r="FU207" s="67"/>
      <c r="FV207" s="67"/>
      <c r="FW207" s="67"/>
      <c r="FX207" s="67"/>
      <c r="FY207" s="67"/>
      <c r="FZ207" s="67"/>
      <c r="GA207" s="67"/>
      <c r="GB207" s="67"/>
      <c r="GC207" s="67"/>
      <c r="GD207" s="67"/>
      <c r="GE207" s="67"/>
      <c r="GF207" s="67"/>
      <c r="GG207" s="67"/>
      <c r="GH207" s="67"/>
      <c r="GI207" s="67"/>
      <c r="GJ207" s="67"/>
      <c r="GK207" s="67"/>
      <c r="GL207" s="67"/>
      <c r="GM207" s="67"/>
      <c r="GN207" s="67"/>
      <c r="GO207" s="67"/>
      <c r="GP207" s="67"/>
      <c r="GQ207" s="67"/>
      <c r="GR207" s="67"/>
      <c r="GS207" s="67"/>
      <c r="GT207" s="67"/>
      <c r="GU207" s="67"/>
      <c r="GV207" s="67"/>
      <c r="GW207" s="67"/>
      <c r="GX207" s="67"/>
      <c r="GY207" s="67"/>
      <c r="GZ207" s="67"/>
      <c r="HA207" s="67"/>
      <c r="HB207" s="67"/>
      <c r="HC207" s="67"/>
      <c r="HD207" s="67"/>
      <c r="HE207" s="67"/>
      <c r="HF207" s="67"/>
      <c r="HG207" s="67"/>
      <c r="HH207" s="67"/>
      <c r="HI207" s="67"/>
      <c r="HJ207" s="67"/>
      <c r="HK207" s="67"/>
      <c r="HL207" s="67"/>
      <c r="HM207" s="67"/>
      <c r="HN207" s="67"/>
      <c r="HO207" s="67"/>
      <c r="HP207" s="67"/>
      <c r="HQ207" s="67"/>
      <c r="HR207" s="67"/>
      <c r="HS207" s="1"/>
      <c r="HT207" s="1"/>
      <c r="HU207" s="1"/>
      <c r="HV207" s="1"/>
      <c r="HW207" s="1"/>
      <c r="HX207" s="1"/>
    </row>
    <row r="208" spans="1:232" s="24" customFormat="1" ht="24.75" customHeight="1">
      <c r="A208" s="16" t="s">
        <v>49</v>
      </c>
      <c r="B208" s="20">
        <v>20200</v>
      </c>
      <c r="C208" s="20">
        <v>0</v>
      </c>
      <c r="D208" s="18">
        <v>1062</v>
      </c>
      <c r="E208" s="67"/>
      <c r="F208" s="46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  <c r="FO208" s="67"/>
      <c r="FP208" s="67"/>
      <c r="FQ208" s="67"/>
      <c r="FR208" s="67"/>
      <c r="FS208" s="67"/>
      <c r="FT208" s="67"/>
      <c r="FU208" s="67"/>
      <c r="FV208" s="67"/>
      <c r="FW208" s="67"/>
      <c r="FX208" s="67"/>
      <c r="FY208" s="67"/>
      <c r="FZ208" s="67"/>
      <c r="GA208" s="67"/>
      <c r="GB208" s="67"/>
      <c r="GC208" s="67"/>
      <c r="GD208" s="67"/>
      <c r="GE208" s="67"/>
      <c r="GF208" s="67"/>
      <c r="GG208" s="67"/>
      <c r="GH208" s="67"/>
      <c r="GI208" s="67"/>
      <c r="GJ208" s="67"/>
      <c r="GK208" s="67"/>
      <c r="GL208" s="67"/>
      <c r="GM208" s="67"/>
      <c r="GN208" s="67"/>
      <c r="GO208" s="67"/>
      <c r="GP208" s="67"/>
      <c r="GQ208" s="67"/>
      <c r="GR208" s="67"/>
      <c r="GS208" s="67"/>
      <c r="GT208" s="67"/>
      <c r="GU208" s="67"/>
      <c r="GV208" s="67"/>
      <c r="GW208" s="67"/>
      <c r="GX208" s="67"/>
      <c r="GY208" s="67"/>
      <c r="GZ208" s="67"/>
      <c r="HA208" s="67"/>
      <c r="HB208" s="67"/>
      <c r="HC208" s="67"/>
      <c r="HD208" s="67"/>
      <c r="HE208" s="67"/>
      <c r="HF208" s="67"/>
      <c r="HG208" s="67"/>
      <c r="HH208" s="67"/>
      <c r="HI208" s="67"/>
      <c r="HJ208" s="67"/>
      <c r="HK208" s="67"/>
      <c r="HL208" s="67"/>
      <c r="HM208" s="67"/>
      <c r="HN208" s="67"/>
      <c r="HO208" s="67"/>
      <c r="HP208" s="67"/>
      <c r="HQ208" s="67"/>
      <c r="HR208" s="67"/>
      <c r="HS208" s="1"/>
      <c r="HT208" s="1"/>
      <c r="HU208" s="1"/>
      <c r="HV208" s="1"/>
      <c r="HW208" s="1"/>
      <c r="HX208" s="1"/>
    </row>
    <row r="209" spans="1:232" s="24" customFormat="1" ht="24.75" customHeight="1">
      <c r="A209" s="97" t="s">
        <v>71</v>
      </c>
      <c r="B209" s="93">
        <f>B208</f>
        <v>20200</v>
      </c>
      <c r="C209" s="93">
        <f>C208</f>
        <v>0</v>
      </c>
      <c r="D209" s="93">
        <f>D208</f>
        <v>1062</v>
      </c>
      <c r="E209" s="67"/>
      <c r="F209" s="139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  <c r="FO209" s="67"/>
      <c r="FP209" s="67"/>
      <c r="FQ209" s="67"/>
      <c r="FR209" s="67"/>
      <c r="FS209" s="67"/>
      <c r="FT209" s="67"/>
      <c r="FU209" s="67"/>
      <c r="FV209" s="67"/>
      <c r="FW209" s="67"/>
      <c r="FX209" s="67"/>
      <c r="FY209" s="67"/>
      <c r="FZ209" s="67"/>
      <c r="GA209" s="67"/>
      <c r="GB209" s="67"/>
      <c r="GC209" s="67"/>
      <c r="GD209" s="67"/>
      <c r="GE209" s="67"/>
      <c r="GF209" s="67"/>
      <c r="GG209" s="67"/>
      <c r="GH209" s="67"/>
      <c r="GI209" s="67"/>
      <c r="GJ209" s="67"/>
      <c r="GK209" s="67"/>
      <c r="GL209" s="67"/>
      <c r="GM209" s="67"/>
      <c r="GN209" s="67"/>
      <c r="GO209" s="67"/>
      <c r="GP209" s="67"/>
      <c r="GQ209" s="67"/>
      <c r="GR209" s="67"/>
      <c r="GS209" s="67"/>
      <c r="GT209" s="67"/>
      <c r="GU209" s="67"/>
      <c r="GV209" s="67"/>
      <c r="GW209" s="67"/>
      <c r="GX209" s="67"/>
      <c r="GY209" s="67"/>
      <c r="GZ209" s="67"/>
      <c r="HA209" s="67"/>
      <c r="HB209" s="67"/>
      <c r="HC209" s="67"/>
      <c r="HD209" s="67"/>
      <c r="HE209" s="67"/>
      <c r="HF209" s="67"/>
      <c r="HG209" s="67"/>
      <c r="HH209" s="67"/>
      <c r="HI209" s="67"/>
      <c r="HJ209" s="67"/>
      <c r="HK209" s="67"/>
      <c r="HL209" s="67"/>
      <c r="HM209" s="67"/>
      <c r="HN209" s="67"/>
      <c r="HO209" s="67"/>
      <c r="HP209" s="67"/>
      <c r="HQ209" s="67"/>
      <c r="HR209" s="67"/>
      <c r="HS209" s="1"/>
      <c r="HT209" s="1"/>
      <c r="HU209" s="1"/>
      <c r="HV209" s="1"/>
      <c r="HW209" s="1"/>
      <c r="HX209" s="1"/>
    </row>
    <row r="210" spans="1:232" s="24" customFormat="1" ht="24.75" customHeight="1">
      <c r="A210" s="117" t="s">
        <v>108</v>
      </c>
      <c r="B210" s="20">
        <v>12300</v>
      </c>
      <c r="C210" s="20">
        <v>0</v>
      </c>
      <c r="D210" s="20">
        <v>12207.2</v>
      </c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  <c r="FO210" s="67"/>
      <c r="FP210" s="67"/>
      <c r="FQ210" s="67"/>
      <c r="FR210" s="67"/>
      <c r="FS210" s="67"/>
      <c r="FT210" s="67"/>
      <c r="FU210" s="67"/>
      <c r="FV210" s="67"/>
      <c r="FW210" s="67"/>
      <c r="FX210" s="67"/>
      <c r="FY210" s="67"/>
      <c r="FZ210" s="67"/>
      <c r="GA210" s="67"/>
      <c r="GB210" s="67"/>
      <c r="GC210" s="67"/>
      <c r="GD210" s="67"/>
      <c r="GE210" s="67"/>
      <c r="GF210" s="67"/>
      <c r="GG210" s="67"/>
      <c r="GH210" s="67"/>
      <c r="GI210" s="67"/>
      <c r="GJ210" s="67"/>
      <c r="GK210" s="67"/>
      <c r="GL210" s="67"/>
      <c r="GM210" s="67"/>
      <c r="GN210" s="67"/>
      <c r="GO210" s="67"/>
      <c r="GP210" s="67"/>
      <c r="GQ210" s="67"/>
      <c r="GR210" s="67"/>
      <c r="GS210" s="67"/>
      <c r="GT210" s="67"/>
      <c r="GU210" s="67"/>
      <c r="GV210" s="67"/>
      <c r="GW210" s="67"/>
      <c r="GX210" s="67"/>
      <c r="GY210" s="67"/>
      <c r="GZ210" s="67"/>
      <c r="HA210" s="67"/>
      <c r="HB210" s="67"/>
      <c r="HC210" s="67"/>
      <c r="HD210" s="67"/>
      <c r="HE210" s="67"/>
      <c r="HF210" s="67"/>
      <c r="HG210" s="67"/>
      <c r="HH210" s="67"/>
      <c r="HI210" s="67"/>
      <c r="HJ210" s="67"/>
      <c r="HK210" s="67"/>
      <c r="HL210" s="67"/>
      <c r="HM210" s="67"/>
      <c r="HN210" s="67"/>
      <c r="HO210" s="67"/>
      <c r="HP210" s="67"/>
      <c r="HQ210" s="67"/>
      <c r="HR210" s="67"/>
      <c r="HS210" s="1"/>
      <c r="HT210" s="1"/>
      <c r="HU210" s="1"/>
      <c r="HV210" s="1"/>
      <c r="HW210" s="1"/>
      <c r="HX210" s="1"/>
    </row>
    <row r="211" spans="1:232" s="115" customFormat="1" ht="24.75" customHeight="1">
      <c r="A211" s="97" t="s">
        <v>41</v>
      </c>
      <c r="B211" s="93">
        <f>B210</f>
        <v>12300</v>
      </c>
      <c r="C211" s="93">
        <f>C210</f>
        <v>0</v>
      </c>
      <c r="D211" s="93">
        <f>D210</f>
        <v>12207.2</v>
      </c>
      <c r="E211" s="113"/>
      <c r="F211" s="136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  <c r="FF211" s="113"/>
      <c r="FG211" s="113"/>
      <c r="FH211" s="113"/>
      <c r="FI211" s="113"/>
      <c r="FJ211" s="113"/>
      <c r="FK211" s="113"/>
      <c r="FL211" s="113"/>
      <c r="FM211" s="113"/>
      <c r="FN211" s="113"/>
      <c r="FO211" s="113"/>
      <c r="FP211" s="113"/>
      <c r="FQ211" s="113"/>
      <c r="FR211" s="113"/>
      <c r="FS211" s="113"/>
      <c r="FT211" s="113"/>
      <c r="FU211" s="113"/>
      <c r="FV211" s="113"/>
      <c r="FW211" s="113"/>
      <c r="FX211" s="113"/>
      <c r="FY211" s="113"/>
      <c r="FZ211" s="113"/>
      <c r="GA211" s="113"/>
      <c r="GB211" s="113"/>
      <c r="GC211" s="113"/>
      <c r="GD211" s="113"/>
      <c r="GE211" s="113"/>
      <c r="GF211" s="113"/>
      <c r="GG211" s="113"/>
      <c r="GH211" s="113"/>
      <c r="GI211" s="113"/>
      <c r="GJ211" s="113"/>
      <c r="GK211" s="113"/>
      <c r="GL211" s="113"/>
      <c r="GM211" s="113"/>
      <c r="GN211" s="113"/>
      <c r="GO211" s="113"/>
      <c r="GP211" s="113"/>
      <c r="GQ211" s="113"/>
      <c r="GR211" s="113"/>
      <c r="GS211" s="113"/>
      <c r="GT211" s="113"/>
      <c r="GU211" s="113"/>
      <c r="GV211" s="113"/>
      <c r="GW211" s="113"/>
      <c r="GX211" s="113"/>
      <c r="GY211" s="113"/>
      <c r="GZ211" s="113"/>
      <c r="HA211" s="113"/>
      <c r="HB211" s="113"/>
      <c r="HC211" s="113"/>
      <c r="HD211" s="113"/>
      <c r="HE211" s="113"/>
      <c r="HF211" s="113"/>
      <c r="HG211" s="113"/>
      <c r="HH211" s="113"/>
      <c r="HI211" s="113"/>
      <c r="HJ211" s="113"/>
      <c r="HK211" s="113"/>
      <c r="HL211" s="113"/>
      <c r="HM211" s="113"/>
      <c r="HN211" s="113"/>
      <c r="HO211" s="113"/>
      <c r="HP211" s="113"/>
      <c r="HQ211" s="113"/>
      <c r="HR211" s="113"/>
      <c r="HS211" s="114"/>
      <c r="HT211" s="114"/>
      <c r="HU211" s="114"/>
      <c r="HV211" s="114"/>
      <c r="HW211" s="114"/>
      <c r="HX211" s="114"/>
    </row>
    <row r="212" spans="1:232" s="112" customFormat="1" ht="24.75" customHeight="1">
      <c r="A212" s="91" t="s">
        <v>33</v>
      </c>
      <c r="B212" s="87">
        <f>SUM(B202,B207,B211,B209)</f>
        <v>119600</v>
      </c>
      <c r="C212" s="87">
        <f>SUM(C202,C207,C211,C209)</f>
        <v>30000</v>
      </c>
      <c r="D212" s="87">
        <f>SUM(D202,D207,D211,D209)</f>
        <v>241175.82</v>
      </c>
      <c r="E212" s="110"/>
      <c r="F212" s="67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/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  <c r="DI212" s="110"/>
      <c r="DJ212" s="110"/>
      <c r="DK212" s="110"/>
      <c r="DL212" s="110"/>
      <c r="DM212" s="110"/>
      <c r="DN212" s="110"/>
      <c r="DO212" s="110"/>
      <c r="DP212" s="110"/>
      <c r="DQ212" s="110"/>
      <c r="DR212" s="110"/>
      <c r="DS212" s="110"/>
      <c r="DT212" s="110"/>
      <c r="DU212" s="110"/>
      <c r="DV212" s="110"/>
      <c r="DW212" s="110"/>
      <c r="DX212" s="110"/>
      <c r="DY212" s="110"/>
      <c r="DZ212" s="110"/>
      <c r="EA212" s="110"/>
      <c r="EB212" s="110"/>
      <c r="EC212" s="110"/>
      <c r="ED212" s="110"/>
      <c r="EE212" s="110"/>
      <c r="EF212" s="110"/>
      <c r="EG212" s="110"/>
      <c r="EH212" s="110"/>
      <c r="EI212" s="110"/>
      <c r="EJ212" s="110"/>
      <c r="EK212" s="110"/>
      <c r="EL212" s="110"/>
      <c r="EM212" s="110"/>
      <c r="EN212" s="110"/>
      <c r="EO212" s="110"/>
      <c r="EP212" s="110"/>
      <c r="EQ212" s="110"/>
      <c r="ER212" s="110"/>
      <c r="ES212" s="110"/>
      <c r="ET212" s="110"/>
      <c r="EU212" s="110"/>
      <c r="EV212" s="110"/>
      <c r="EW212" s="110"/>
      <c r="EX212" s="110"/>
      <c r="EY212" s="110"/>
      <c r="EZ212" s="110"/>
      <c r="FA212" s="110"/>
      <c r="FB212" s="110"/>
      <c r="FC212" s="110"/>
      <c r="FD212" s="110"/>
      <c r="FE212" s="110"/>
      <c r="FF212" s="110"/>
      <c r="FG212" s="110"/>
      <c r="FH212" s="110"/>
      <c r="FI212" s="110"/>
      <c r="FJ212" s="110"/>
      <c r="FK212" s="110"/>
      <c r="FL212" s="110"/>
      <c r="FM212" s="110"/>
      <c r="FN212" s="110"/>
      <c r="FO212" s="110"/>
      <c r="FP212" s="110"/>
      <c r="FQ212" s="110"/>
      <c r="FR212" s="110"/>
      <c r="FS212" s="110"/>
      <c r="FT212" s="110"/>
      <c r="FU212" s="110"/>
      <c r="FV212" s="110"/>
      <c r="FW212" s="110"/>
      <c r="FX212" s="110"/>
      <c r="FY212" s="110"/>
      <c r="FZ212" s="110"/>
      <c r="GA212" s="110"/>
      <c r="GB212" s="110"/>
      <c r="GC212" s="110"/>
      <c r="GD212" s="110"/>
      <c r="GE212" s="110"/>
      <c r="GF212" s="110"/>
      <c r="GG212" s="110"/>
      <c r="GH212" s="110"/>
      <c r="GI212" s="110"/>
      <c r="GJ212" s="110"/>
      <c r="GK212" s="110"/>
      <c r="GL212" s="110"/>
      <c r="GM212" s="110"/>
      <c r="GN212" s="110"/>
      <c r="GO212" s="110"/>
      <c r="GP212" s="110"/>
      <c r="GQ212" s="110"/>
      <c r="GR212" s="110"/>
      <c r="GS212" s="110"/>
      <c r="GT212" s="110"/>
      <c r="GU212" s="110"/>
      <c r="GV212" s="110"/>
      <c r="GW212" s="110"/>
      <c r="GX212" s="110"/>
      <c r="GY212" s="110"/>
      <c r="GZ212" s="110"/>
      <c r="HA212" s="110"/>
      <c r="HB212" s="110"/>
      <c r="HC212" s="110"/>
      <c r="HD212" s="110"/>
      <c r="HE212" s="110"/>
      <c r="HF212" s="110"/>
      <c r="HG212" s="110"/>
      <c r="HH212" s="110"/>
      <c r="HI212" s="110"/>
      <c r="HJ212" s="110"/>
      <c r="HK212" s="110"/>
      <c r="HL212" s="110"/>
      <c r="HM212" s="110"/>
      <c r="HN212" s="110"/>
      <c r="HO212" s="110"/>
      <c r="HP212" s="110"/>
      <c r="HQ212" s="110"/>
      <c r="HR212" s="110"/>
      <c r="HS212" s="111"/>
      <c r="HT212" s="111"/>
      <c r="HU212" s="111"/>
      <c r="HV212" s="111"/>
      <c r="HW212" s="111"/>
      <c r="HX212" s="111"/>
    </row>
    <row r="213" spans="1:232" s="112" customFormat="1" ht="24.75" customHeight="1">
      <c r="A213" s="19" t="s">
        <v>115</v>
      </c>
      <c r="B213" s="18"/>
      <c r="C213" s="18"/>
      <c r="D213" s="18"/>
      <c r="E213" s="110"/>
      <c r="F213" s="136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/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  <c r="DE213" s="110"/>
      <c r="DF213" s="110"/>
      <c r="DG213" s="110"/>
      <c r="DH213" s="110"/>
      <c r="DI213" s="110"/>
      <c r="DJ213" s="110"/>
      <c r="DK213" s="110"/>
      <c r="DL213" s="110"/>
      <c r="DM213" s="110"/>
      <c r="DN213" s="110"/>
      <c r="DO213" s="110"/>
      <c r="DP213" s="110"/>
      <c r="DQ213" s="110"/>
      <c r="DR213" s="110"/>
      <c r="DS213" s="110"/>
      <c r="DT213" s="110"/>
      <c r="DU213" s="110"/>
      <c r="DV213" s="110"/>
      <c r="DW213" s="110"/>
      <c r="DX213" s="110"/>
      <c r="DY213" s="110"/>
      <c r="DZ213" s="110"/>
      <c r="EA213" s="110"/>
      <c r="EB213" s="110"/>
      <c r="EC213" s="110"/>
      <c r="ED213" s="110"/>
      <c r="EE213" s="110"/>
      <c r="EF213" s="110"/>
      <c r="EG213" s="110"/>
      <c r="EH213" s="110"/>
      <c r="EI213" s="110"/>
      <c r="EJ213" s="110"/>
      <c r="EK213" s="110"/>
      <c r="EL213" s="110"/>
      <c r="EM213" s="110"/>
      <c r="EN213" s="110"/>
      <c r="EO213" s="110"/>
      <c r="EP213" s="110"/>
      <c r="EQ213" s="110"/>
      <c r="ER213" s="110"/>
      <c r="ES213" s="110"/>
      <c r="ET213" s="110"/>
      <c r="EU213" s="110"/>
      <c r="EV213" s="110"/>
      <c r="EW213" s="110"/>
      <c r="EX213" s="110"/>
      <c r="EY213" s="110"/>
      <c r="EZ213" s="110"/>
      <c r="FA213" s="110"/>
      <c r="FB213" s="110"/>
      <c r="FC213" s="110"/>
      <c r="FD213" s="110"/>
      <c r="FE213" s="110"/>
      <c r="FF213" s="110"/>
      <c r="FG213" s="110"/>
      <c r="FH213" s="110"/>
      <c r="FI213" s="110"/>
      <c r="FJ213" s="110"/>
      <c r="FK213" s="110"/>
      <c r="FL213" s="110"/>
      <c r="FM213" s="110"/>
      <c r="FN213" s="110"/>
      <c r="FO213" s="110"/>
      <c r="FP213" s="110"/>
      <c r="FQ213" s="110"/>
      <c r="FR213" s="110"/>
      <c r="FS213" s="110"/>
      <c r="FT213" s="110"/>
      <c r="FU213" s="110"/>
      <c r="FV213" s="110"/>
      <c r="FW213" s="110"/>
      <c r="FX213" s="110"/>
      <c r="FY213" s="110"/>
      <c r="FZ213" s="110"/>
      <c r="GA213" s="110"/>
      <c r="GB213" s="110"/>
      <c r="GC213" s="110"/>
      <c r="GD213" s="110"/>
      <c r="GE213" s="110"/>
      <c r="GF213" s="110"/>
      <c r="GG213" s="110"/>
      <c r="GH213" s="110"/>
      <c r="GI213" s="110"/>
      <c r="GJ213" s="110"/>
      <c r="GK213" s="110"/>
      <c r="GL213" s="110"/>
      <c r="GM213" s="110"/>
      <c r="GN213" s="110"/>
      <c r="GO213" s="110"/>
      <c r="GP213" s="110"/>
      <c r="GQ213" s="110"/>
      <c r="GR213" s="110"/>
      <c r="GS213" s="110"/>
      <c r="GT213" s="110"/>
      <c r="GU213" s="110"/>
      <c r="GV213" s="110"/>
      <c r="GW213" s="110"/>
      <c r="GX213" s="110"/>
      <c r="GY213" s="110"/>
      <c r="GZ213" s="110"/>
      <c r="HA213" s="110"/>
      <c r="HB213" s="110"/>
      <c r="HC213" s="110"/>
      <c r="HD213" s="110"/>
      <c r="HE213" s="110"/>
      <c r="HF213" s="110"/>
      <c r="HG213" s="110"/>
      <c r="HH213" s="110"/>
      <c r="HI213" s="110"/>
      <c r="HJ213" s="110"/>
      <c r="HK213" s="110"/>
      <c r="HL213" s="110"/>
      <c r="HM213" s="110"/>
      <c r="HN213" s="110"/>
      <c r="HO213" s="110"/>
      <c r="HP213" s="110"/>
      <c r="HQ213" s="110"/>
      <c r="HR213" s="110"/>
      <c r="HS213" s="111"/>
      <c r="HT213" s="111"/>
      <c r="HU213" s="111"/>
      <c r="HV213" s="111"/>
      <c r="HW213" s="111"/>
      <c r="HX213" s="111"/>
    </row>
    <row r="214" spans="1:232" s="112" customFormat="1" ht="24.75" customHeight="1">
      <c r="A214" s="16" t="s">
        <v>15</v>
      </c>
      <c r="B214" s="18">
        <v>0</v>
      </c>
      <c r="C214" s="18">
        <v>500000</v>
      </c>
      <c r="D214" s="18">
        <v>0</v>
      </c>
      <c r="E214" s="110"/>
      <c r="F214" s="136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  <c r="DO214" s="110"/>
      <c r="DP214" s="110"/>
      <c r="DQ214" s="110"/>
      <c r="DR214" s="110"/>
      <c r="DS214" s="110"/>
      <c r="DT214" s="110"/>
      <c r="DU214" s="110"/>
      <c r="DV214" s="110"/>
      <c r="DW214" s="110"/>
      <c r="DX214" s="110"/>
      <c r="DY214" s="110"/>
      <c r="DZ214" s="110"/>
      <c r="EA214" s="110"/>
      <c r="EB214" s="110"/>
      <c r="EC214" s="110"/>
      <c r="ED214" s="110"/>
      <c r="EE214" s="110"/>
      <c r="EF214" s="110"/>
      <c r="EG214" s="110"/>
      <c r="EH214" s="110"/>
      <c r="EI214" s="110"/>
      <c r="EJ214" s="110"/>
      <c r="EK214" s="110"/>
      <c r="EL214" s="110"/>
      <c r="EM214" s="110"/>
      <c r="EN214" s="110"/>
      <c r="EO214" s="110"/>
      <c r="EP214" s="110"/>
      <c r="EQ214" s="110"/>
      <c r="ER214" s="110"/>
      <c r="ES214" s="110"/>
      <c r="ET214" s="110"/>
      <c r="EU214" s="110"/>
      <c r="EV214" s="110"/>
      <c r="EW214" s="110"/>
      <c r="EX214" s="110"/>
      <c r="EY214" s="110"/>
      <c r="EZ214" s="110"/>
      <c r="FA214" s="110"/>
      <c r="FB214" s="110"/>
      <c r="FC214" s="110"/>
      <c r="FD214" s="110"/>
      <c r="FE214" s="110"/>
      <c r="FF214" s="110"/>
      <c r="FG214" s="110"/>
      <c r="FH214" s="110"/>
      <c r="FI214" s="110"/>
      <c r="FJ214" s="110"/>
      <c r="FK214" s="110"/>
      <c r="FL214" s="110"/>
      <c r="FM214" s="110"/>
      <c r="FN214" s="110"/>
      <c r="FO214" s="110"/>
      <c r="FP214" s="110"/>
      <c r="FQ214" s="110"/>
      <c r="FR214" s="110"/>
      <c r="FS214" s="110"/>
      <c r="FT214" s="110"/>
      <c r="FU214" s="110"/>
      <c r="FV214" s="110"/>
      <c r="FW214" s="110"/>
      <c r="FX214" s="110"/>
      <c r="FY214" s="110"/>
      <c r="FZ214" s="110"/>
      <c r="GA214" s="110"/>
      <c r="GB214" s="110"/>
      <c r="GC214" s="110"/>
      <c r="GD214" s="110"/>
      <c r="GE214" s="110"/>
      <c r="GF214" s="110"/>
      <c r="GG214" s="110"/>
      <c r="GH214" s="110"/>
      <c r="GI214" s="110"/>
      <c r="GJ214" s="110"/>
      <c r="GK214" s="110"/>
      <c r="GL214" s="110"/>
      <c r="GM214" s="110"/>
      <c r="GN214" s="110"/>
      <c r="GO214" s="110"/>
      <c r="GP214" s="110"/>
      <c r="GQ214" s="110"/>
      <c r="GR214" s="110"/>
      <c r="GS214" s="110"/>
      <c r="GT214" s="110"/>
      <c r="GU214" s="110"/>
      <c r="GV214" s="110"/>
      <c r="GW214" s="110"/>
      <c r="GX214" s="110"/>
      <c r="GY214" s="110"/>
      <c r="GZ214" s="110"/>
      <c r="HA214" s="110"/>
      <c r="HB214" s="110"/>
      <c r="HC214" s="110"/>
      <c r="HD214" s="110"/>
      <c r="HE214" s="110"/>
      <c r="HF214" s="110"/>
      <c r="HG214" s="110"/>
      <c r="HH214" s="110"/>
      <c r="HI214" s="110"/>
      <c r="HJ214" s="110"/>
      <c r="HK214" s="110"/>
      <c r="HL214" s="110"/>
      <c r="HM214" s="110"/>
      <c r="HN214" s="110"/>
      <c r="HO214" s="110"/>
      <c r="HP214" s="110"/>
      <c r="HQ214" s="110"/>
      <c r="HR214" s="110"/>
      <c r="HS214" s="111"/>
      <c r="HT214" s="111"/>
      <c r="HU214" s="111"/>
      <c r="HV214" s="111"/>
      <c r="HW214" s="111"/>
      <c r="HX214" s="111"/>
    </row>
    <row r="215" spans="1:232" s="112" customFormat="1" ht="24.75" customHeight="1">
      <c r="A215" s="92" t="s">
        <v>43</v>
      </c>
      <c r="B215" s="93">
        <f>SUM(B214)</f>
        <v>0</v>
      </c>
      <c r="C215" s="93">
        <f>SUM(C214)</f>
        <v>500000</v>
      </c>
      <c r="D215" s="93">
        <f>SUM(D214)</f>
        <v>0</v>
      </c>
      <c r="E215" s="110"/>
      <c r="F215" s="113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110"/>
      <c r="BI215" s="110"/>
      <c r="BJ215" s="110"/>
      <c r="BK215" s="110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  <c r="DE215" s="110"/>
      <c r="DF215" s="110"/>
      <c r="DG215" s="110"/>
      <c r="DH215" s="110"/>
      <c r="DI215" s="110"/>
      <c r="DJ215" s="110"/>
      <c r="DK215" s="110"/>
      <c r="DL215" s="110"/>
      <c r="DM215" s="110"/>
      <c r="DN215" s="110"/>
      <c r="DO215" s="110"/>
      <c r="DP215" s="110"/>
      <c r="DQ215" s="110"/>
      <c r="DR215" s="110"/>
      <c r="DS215" s="110"/>
      <c r="DT215" s="110"/>
      <c r="DU215" s="110"/>
      <c r="DV215" s="110"/>
      <c r="DW215" s="110"/>
      <c r="DX215" s="110"/>
      <c r="DY215" s="110"/>
      <c r="DZ215" s="110"/>
      <c r="EA215" s="110"/>
      <c r="EB215" s="110"/>
      <c r="EC215" s="110"/>
      <c r="ED215" s="110"/>
      <c r="EE215" s="110"/>
      <c r="EF215" s="110"/>
      <c r="EG215" s="110"/>
      <c r="EH215" s="110"/>
      <c r="EI215" s="110"/>
      <c r="EJ215" s="110"/>
      <c r="EK215" s="110"/>
      <c r="EL215" s="110"/>
      <c r="EM215" s="110"/>
      <c r="EN215" s="110"/>
      <c r="EO215" s="110"/>
      <c r="EP215" s="110"/>
      <c r="EQ215" s="110"/>
      <c r="ER215" s="110"/>
      <c r="ES215" s="110"/>
      <c r="ET215" s="110"/>
      <c r="EU215" s="110"/>
      <c r="EV215" s="110"/>
      <c r="EW215" s="110"/>
      <c r="EX215" s="110"/>
      <c r="EY215" s="110"/>
      <c r="EZ215" s="110"/>
      <c r="FA215" s="110"/>
      <c r="FB215" s="110"/>
      <c r="FC215" s="110"/>
      <c r="FD215" s="110"/>
      <c r="FE215" s="110"/>
      <c r="FF215" s="110"/>
      <c r="FG215" s="110"/>
      <c r="FH215" s="110"/>
      <c r="FI215" s="110"/>
      <c r="FJ215" s="110"/>
      <c r="FK215" s="110"/>
      <c r="FL215" s="110"/>
      <c r="FM215" s="110"/>
      <c r="FN215" s="110"/>
      <c r="FO215" s="110"/>
      <c r="FP215" s="110"/>
      <c r="FQ215" s="110"/>
      <c r="FR215" s="110"/>
      <c r="FS215" s="110"/>
      <c r="FT215" s="110"/>
      <c r="FU215" s="110"/>
      <c r="FV215" s="110"/>
      <c r="FW215" s="110"/>
      <c r="FX215" s="110"/>
      <c r="FY215" s="110"/>
      <c r="FZ215" s="110"/>
      <c r="GA215" s="110"/>
      <c r="GB215" s="110"/>
      <c r="GC215" s="110"/>
      <c r="GD215" s="110"/>
      <c r="GE215" s="110"/>
      <c r="GF215" s="110"/>
      <c r="GG215" s="110"/>
      <c r="GH215" s="110"/>
      <c r="GI215" s="110"/>
      <c r="GJ215" s="110"/>
      <c r="GK215" s="110"/>
      <c r="GL215" s="110"/>
      <c r="GM215" s="110"/>
      <c r="GN215" s="110"/>
      <c r="GO215" s="110"/>
      <c r="GP215" s="110"/>
      <c r="GQ215" s="110"/>
      <c r="GR215" s="110"/>
      <c r="GS215" s="110"/>
      <c r="GT215" s="110"/>
      <c r="GU215" s="110"/>
      <c r="GV215" s="110"/>
      <c r="GW215" s="110"/>
      <c r="GX215" s="110"/>
      <c r="GY215" s="110"/>
      <c r="GZ215" s="110"/>
      <c r="HA215" s="110"/>
      <c r="HB215" s="110"/>
      <c r="HC215" s="110"/>
      <c r="HD215" s="110"/>
      <c r="HE215" s="110"/>
      <c r="HF215" s="110"/>
      <c r="HG215" s="110"/>
      <c r="HH215" s="110"/>
      <c r="HI215" s="110"/>
      <c r="HJ215" s="110"/>
      <c r="HK215" s="110"/>
      <c r="HL215" s="110"/>
      <c r="HM215" s="110"/>
      <c r="HN215" s="110"/>
      <c r="HO215" s="110"/>
      <c r="HP215" s="110"/>
      <c r="HQ215" s="110"/>
      <c r="HR215" s="110"/>
      <c r="HS215" s="111"/>
      <c r="HT215" s="111"/>
      <c r="HU215" s="111"/>
      <c r="HV215" s="111"/>
      <c r="HW215" s="111"/>
      <c r="HX215" s="111"/>
    </row>
    <row r="216" spans="1:232" s="112" customFormat="1" ht="24.75" customHeight="1">
      <c r="A216" s="16" t="s">
        <v>95</v>
      </c>
      <c r="B216" s="18">
        <v>0</v>
      </c>
      <c r="C216" s="18">
        <v>300000</v>
      </c>
      <c r="D216" s="18">
        <v>0</v>
      </c>
      <c r="E216" s="110"/>
      <c r="F216" s="113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  <c r="BH216" s="110"/>
      <c r="BI216" s="110"/>
      <c r="BJ216" s="110"/>
      <c r="BK216" s="110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  <c r="DE216" s="110"/>
      <c r="DF216" s="110"/>
      <c r="DG216" s="110"/>
      <c r="DH216" s="110"/>
      <c r="DI216" s="110"/>
      <c r="DJ216" s="110"/>
      <c r="DK216" s="110"/>
      <c r="DL216" s="110"/>
      <c r="DM216" s="110"/>
      <c r="DN216" s="110"/>
      <c r="DO216" s="110"/>
      <c r="DP216" s="110"/>
      <c r="DQ216" s="110"/>
      <c r="DR216" s="110"/>
      <c r="DS216" s="110"/>
      <c r="DT216" s="110"/>
      <c r="DU216" s="110"/>
      <c r="DV216" s="110"/>
      <c r="DW216" s="110"/>
      <c r="DX216" s="110"/>
      <c r="DY216" s="110"/>
      <c r="DZ216" s="110"/>
      <c r="EA216" s="110"/>
      <c r="EB216" s="110"/>
      <c r="EC216" s="110"/>
      <c r="ED216" s="110"/>
      <c r="EE216" s="110"/>
      <c r="EF216" s="110"/>
      <c r="EG216" s="110"/>
      <c r="EH216" s="110"/>
      <c r="EI216" s="110"/>
      <c r="EJ216" s="110"/>
      <c r="EK216" s="110"/>
      <c r="EL216" s="110"/>
      <c r="EM216" s="110"/>
      <c r="EN216" s="110"/>
      <c r="EO216" s="110"/>
      <c r="EP216" s="110"/>
      <c r="EQ216" s="110"/>
      <c r="ER216" s="110"/>
      <c r="ES216" s="110"/>
      <c r="ET216" s="110"/>
      <c r="EU216" s="110"/>
      <c r="EV216" s="110"/>
      <c r="EW216" s="110"/>
      <c r="EX216" s="110"/>
      <c r="EY216" s="110"/>
      <c r="EZ216" s="110"/>
      <c r="FA216" s="110"/>
      <c r="FB216" s="110"/>
      <c r="FC216" s="110"/>
      <c r="FD216" s="110"/>
      <c r="FE216" s="110"/>
      <c r="FF216" s="110"/>
      <c r="FG216" s="110"/>
      <c r="FH216" s="110"/>
      <c r="FI216" s="110"/>
      <c r="FJ216" s="110"/>
      <c r="FK216" s="110"/>
      <c r="FL216" s="110"/>
      <c r="FM216" s="110"/>
      <c r="FN216" s="110"/>
      <c r="FO216" s="110"/>
      <c r="FP216" s="110"/>
      <c r="FQ216" s="110"/>
      <c r="FR216" s="110"/>
      <c r="FS216" s="110"/>
      <c r="FT216" s="110"/>
      <c r="FU216" s="110"/>
      <c r="FV216" s="110"/>
      <c r="FW216" s="110"/>
      <c r="FX216" s="110"/>
      <c r="FY216" s="110"/>
      <c r="FZ216" s="110"/>
      <c r="GA216" s="110"/>
      <c r="GB216" s="110"/>
      <c r="GC216" s="110"/>
      <c r="GD216" s="110"/>
      <c r="GE216" s="110"/>
      <c r="GF216" s="110"/>
      <c r="GG216" s="110"/>
      <c r="GH216" s="110"/>
      <c r="GI216" s="110"/>
      <c r="GJ216" s="110"/>
      <c r="GK216" s="110"/>
      <c r="GL216" s="110"/>
      <c r="GM216" s="110"/>
      <c r="GN216" s="110"/>
      <c r="GO216" s="110"/>
      <c r="GP216" s="110"/>
      <c r="GQ216" s="110"/>
      <c r="GR216" s="110"/>
      <c r="GS216" s="110"/>
      <c r="GT216" s="110"/>
      <c r="GU216" s="110"/>
      <c r="GV216" s="110"/>
      <c r="GW216" s="110"/>
      <c r="GX216" s="110"/>
      <c r="GY216" s="110"/>
      <c r="GZ216" s="110"/>
      <c r="HA216" s="110"/>
      <c r="HB216" s="110"/>
      <c r="HC216" s="110"/>
      <c r="HD216" s="110"/>
      <c r="HE216" s="110"/>
      <c r="HF216" s="110"/>
      <c r="HG216" s="110"/>
      <c r="HH216" s="110"/>
      <c r="HI216" s="110"/>
      <c r="HJ216" s="110"/>
      <c r="HK216" s="110"/>
      <c r="HL216" s="110"/>
      <c r="HM216" s="110"/>
      <c r="HN216" s="110"/>
      <c r="HO216" s="110"/>
      <c r="HP216" s="110"/>
      <c r="HQ216" s="110"/>
      <c r="HR216" s="110"/>
      <c r="HS216" s="111"/>
      <c r="HT216" s="111"/>
      <c r="HU216" s="111"/>
      <c r="HV216" s="111"/>
      <c r="HW216" s="111"/>
      <c r="HX216" s="111"/>
    </row>
    <row r="217" spans="1:232" s="112" customFormat="1" ht="24.75" customHeight="1">
      <c r="A217" s="97" t="s">
        <v>113</v>
      </c>
      <c r="B217" s="93">
        <f>B216</f>
        <v>0</v>
      </c>
      <c r="C217" s="93">
        <f>C216</f>
        <v>300000</v>
      </c>
      <c r="D217" s="93">
        <f>D216</f>
        <v>0</v>
      </c>
      <c r="E217" s="110"/>
      <c r="F217" s="113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/>
      <c r="BG217" s="110"/>
      <c r="BH217" s="110"/>
      <c r="BI217" s="110"/>
      <c r="BJ217" s="110"/>
      <c r="BK217" s="110"/>
      <c r="BL217" s="110"/>
      <c r="BM217" s="110"/>
      <c r="BN217" s="110"/>
      <c r="BO217" s="110"/>
      <c r="BP217" s="110"/>
      <c r="BQ217" s="110"/>
      <c r="BR217" s="110"/>
      <c r="BS217" s="110"/>
      <c r="BT217" s="110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0"/>
      <c r="CF217" s="110"/>
      <c r="CG217" s="110"/>
      <c r="CH217" s="110"/>
      <c r="CI217" s="110"/>
      <c r="CJ217" s="110"/>
      <c r="CK217" s="110"/>
      <c r="CL217" s="110"/>
      <c r="CM217" s="110"/>
      <c r="CN217" s="110"/>
      <c r="CO217" s="110"/>
      <c r="CP217" s="110"/>
      <c r="CQ217" s="110"/>
      <c r="CR217" s="110"/>
      <c r="CS217" s="110"/>
      <c r="CT217" s="110"/>
      <c r="CU217" s="110"/>
      <c r="CV217" s="110"/>
      <c r="CW217" s="110"/>
      <c r="CX217" s="110"/>
      <c r="CY217" s="110"/>
      <c r="CZ217" s="110"/>
      <c r="DA217" s="110"/>
      <c r="DB217" s="110"/>
      <c r="DC217" s="110"/>
      <c r="DD217" s="110"/>
      <c r="DE217" s="110"/>
      <c r="DF217" s="110"/>
      <c r="DG217" s="110"/>
      <c r="DH217" s="110"/>
      <c r="DI217" s="110"/>
      <c r="DJ217" s="110"/>
      <c r="DK217" s="110"/>
      <c r="DL217" s="110"/>
      <c r="DM217" s="110"/>
      <c r="DN217" s="110"/>
      <c r="DO217" s="110"/>
      <c r="DP217" s="110"/>
      <c r="DQ217" s="110"/>
      <c r="DR217" s="110"/>
      <c r="DS217" s="110"/>
      <c r="DT217" s="110"/>
      <c r="DU217" s="110"/>
      <c r="DV217" s="110"/>
      <c r="DW217" s="110"/>
      <c r="DX217" s="110"/>
      <c r="DY217" s="110"/>
      <c r="DZ217" s="110"/>
      <c r="EA217" s="110"/>
      <c r="EB217" s="110"/>
      <c r="EC217" s="110"/>
      <c r="ED217" s="110"/>
      <c r="EE217" s="110"/>
      <c r="EF217" s="110"/>
      <c r="EG217" s="110"/>
      <c r="EH217" s="110"/>
      <c r="EI217" s="110"/>
      <c r="EJ217" s="110"/>
      <c r="EK217" s="110"/>
      <c r="EL217" s="110"/>
      <c r="EM217" s="110"/>
      <c r="EN217" s="110"/>
      <c r="EO217" s="110"/>
      <c r="EP217" s="110"/>
      <c r="EQ217" s="110"/>
      <c r="ER217" s="110"/>
      <c r="ES217" s="110"/>
      <c r="ET217" s="110"/>
      <c r="EU217" s="110"/>
      <c r="EV217" s="110"/>
      <c r="EW217" s="110"/>
      <c r="EX217" s="110"/>
      <c r="EY217" s="110"/>
      <c r="EZ217" s="110"/>
      <c r="FA217" s="110"/>
      <c r="FB217" s="110"/>
      <c r="FC217" s="110"/>
      <c r="FD217" s="110"/>
      <c r="FE217" s="110"/>
      <c r="FF217" s="110"/>
      <c r="FG217" s="110"/>
      <c r="FH217" s="110"/>
      <c r="FI217" s="110"/>
      <c r="FJ217" s="110"/>
      <c r="FK217" s="110"/>
      <c r="FL217" s="110"/>
      <c r="FM217" s="110"/>
      <c r="FN217" s="110"/>
      <c r="FO217" s="110"/>
      <c r="FP217" s="110"/>
      <c r="FQ217" s="110"/>
      <c r="FR217" s="110"/>
      <c r="FS217" s="110"/>
      <c r="FT217" s="110"/>
      <c r="FU217" s="110"/>
      <c r="FV217" s="110"/>
      <c r="FW217" s="110"/>
      <c r="FX217" s="110"/>
      <c r="FY217" s="110"/>
      <c r="FZ217" s="110"/>
      <c r="GA217" s="110"/>
      <c r="GB217" s="110"/>
      <c r="GC217" s="110"/>
      <c r="GD217" s="110"/>
      <c r="GE217" s="110"/>
      <c r="GF217" s="110"/>
      <c r="GG217" s="110"/>
      <c r="GH217" s="110"/>
      <c r="GI217" s="110"/>
      <c r="GJ217" s="110"/>
      <c r="GK217" s="110"/>
      <c r="GL217" s="110"/>
      <c r="GM217" s="110"/>
      <c r="GN217" s="110"/>
      <c r="GO217" s="110"/>
      <c r="GP217" s="110"/>
      <c r="GQ217" s="110"/>
      <c r="GR217" s="110"/>
      <c r="GS217" s="110"/>
      <c r="GT217" s="110"/>
      <c r="GU217" s="110"/>
      <c r="GV217" s="110"/>
      <c r="GW217" s="110"/>
      <c r="GX217" s="110"/>
      <c r="GY217" s="110"/>
      <c r="GZ217" s="110"/>
      <c r="HA217" s="110"/>
      <c r="HB217" s="110"/>
      <c r="HC217" s="110"/>
      <c r="HD217" s="110"/>
      <c r="HE217" s="110"/>
      <c r="HF217" s="110"/>
      <c r="HG217" s="110"/>
      <c r="HH217" s="110"/>
      <c r="HI217" s="110"/>
      <c r="HJ217" s="110"/>
      <c r="HK217" s="110"/>
      <c r="HL217" s="110"/>
      <c r="HM217" s="110"/>
      <c r="HN217" s="110"/>
      <c r="HO217" s="110"/>
      <c r="HP217" s="110"/>
      <c r="HQ217" s="110"/>
      <c r="HR217" s="110"/>
      <c r="HS217" s="111"/>
      <c r="HT217" s="111"/>
      <c r="HU217" s="111"/>
      <c r="HV217" s="111"/>
      <c r="HW217" s="111"/>
      <c r="HX217" s="111"/>
    </row>
    <row r="218" spans="1:232" s="112" customFormat="1" ht="24.75" customHeight="1">
      <c r="A218" s="90" t="s">
        <v>114</v>
      </c>
      <c r="B218" s="87">
        <f>SUM(B215,B217)</f>
        <v>0</v>
      </c>
      <c r="C218" s="87">
        <f>SUM(C215,C217)</f>
        <v>800000</v>
      </c>
      <c r="D218" s="87">
        <f>SUM(D215,D217)</f>
        <v>0</v>
      </c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10"/>
      <c r="CM218" s="110"/>
      <c r="CN218" s="110"/>
      <c r="CO218" s="110"/>
      <c r="CP218" s="110"/>
      <c r="CQ218" s="110"/>
      <c r="CR218" s="110"/>
      <c r="CS218" s="110"/>
      <c r="CT218" s="110"/>
      <c r="CU218" s="110"/>
      <c r="CV218" s="110"/>
      <c r="CW218" s="110"/>
      <c r="CX218" s="110"/>
      <c r="CY218" s="110"/>
      <c r="CZ218" s="110"/>
      <c r="DA218" s="110"/>
      <c r="DB218" s="110"/>
      <c r="DC218" s="110"/>
      <c r="DD218" s="110"/>
      <c r="DE218" s="110"/>
      <c r="DF218" s="110"/>
      <c r="DG218" s="110"/>
      <c r="DH218" s="110"/>
      <c r="DI218" s="110"/>
      <c r="DJ218" s="110"/>
      <c r="DK218" s="110"/>
      <c r="DL218" s="110"/>
      <c r="DM218" s="110"/>
      <c r="DN218" s="110"/>
      <c r="DO218" s="110"/>
      <c r="DP218" s="110"/>
      <c r="DQ218" s="110"/>
      <c r="DR218" s="110"/>
      <c r="DS218" s="110"/>
      <c r="DT218" s="110"/>
      <c r="DU218" s="110"/>
      <c r="DV218" s="110"/>
      <c r="DW218" s="110"/>
      <c r="DX218" s="110"/>
      <c r="DY218" s="110"/>
      <c r="DZ218" s="110"/>
      <c r="EA218" s="110"/>
      <c r="EB218" s="110"/>
      <c r="EC218" s="110"/>
      <c r="ED218" s="110"/>
      <c r="EE218" s="110"/>
      <c r="EF218" s="110"/>
      <c r="EG218" s="110"/>
      <c r="EH218" s="110"/>
      <c r="EI218" s="110"/>
      <c r="EJ218" s="110"/>
      <c r="EK218" s="110"/>
      <c r="EL218" s="110"/>
      <c r="EM218" s="110"/>
      <c r="EN218" s="110"/>
      <c r="EO218" s="110"/>
      <c r="EP218" s="110"/>
      <c r="EQ218" s="110"/>
      <c r="ER218" s="110"/>
      <c r="ES218" s="110"/>
      <c r="ET218" s="110"/>
      <c r="EU218" s="110"/>
      <c r="EV218" s="110"/>
      <c r="EW218" s="110"/>
      <c r="EX218" s="110"/>
      <c r="EY218" s="110"/>
      <c r="EZ218" s="110"/>
      <c r="FA218" s="110"/>
      <c r="FB218" s="110"/>
      <c r="FC218" s="110"/>
      <c r="FD218" s="110"/>
      <c r="FE218" s="110"/>
      <c r="FF218" s="110"/>
      <c r="FG218" s="110"/>
      <c r="FH218" s="110"/>
      <c r="FI218" s="110"/>
      <c r="FJ218" s="110"/>
      <c r="FK218" s="110"/>
      <c r="FL218" s="110"/>
      <c r="FM218" s="110"/>
      <c r="FN218" s="110"/>
      <c r="FO218" s="110"/>
      <c r="FP218" s="110"/>
      <c r="FQ218" s="110"/>
      <c r="FR218" s="110"/>
      <c r="FS218" s="110"/>
      <c r="FT218" s="110"/>
      <c r="FU218" s="110"/>
      <c r="FV218" s="110"/>
      <c r="FW218" s="110"/>
      <c r="FX218" s="110"/>
      <c r="FY218" s="110"/>
      <c r="FZ218" s="110"/>
      <c r="GA218" s="110"/>
      <c r="GB218" s="110"/>
      <c r="GC218" s="110"/>
      <c r="GD218" s="110"/>
      <c r="GE218" s="110"/>
      <c r="GF218" s="110"/>
      <c r="GG218" s="110"/>
      <c r="GH218" s="110"/>
      <c r="GI218" s="110"/>
      <c r="GJ218" s="110"/>
      <c r="GK218" s="110"/>
      <c r="GL218" s="110"/>
      <c r="GM218" s="110"/>
      <c r="GN218" s="110"/>
      <c r="GO218" s="110"/>
      <c r="GP218" s="110"/>
      <c r="GQ218" s="110"/>
      <c r="GR218" s="110"/>
      <c r="GS218" s="110"/>
      <c r="GT218" s="110"/>
      <c r="GU218" s="110"/>
      <c r="GV218" s="110"/>
      <c r="GW218" s="110"/>
      <c r="GX218" s="110"/>
      <c r="GY218" s="110"/>
      <c r="GZ218" s="110"/>
      <c r="HA218" s="110"/>
      <c r="HB218" s="110"/>
      <c r="HC218" s="110"/>
      <c r="HD218" s="110"/>
      <c r="HE218" s="110"/>
      <c r="HF218" s="110"/>
      <c r="HG218" s="110"/>
      <c r="HH218" s="110"/>
      <c r="HI218" s="110"/>
      <c r="HJ218" s="110"/>
      <c r="HK218" s="110"/>
      <c r="HL218" s="110"/>
      <c r="HM218" s="110"/>
      <c r="HN218" s="110"/>
      <c r="HO218" s="110"/>
      <c r="HP218" s="110"/>
      <c r="HQ218" s="110"/>
      <c r="HR218" s="110"/>
      <c r="HS218" s="111"/>
      <c r="HT218" s="111"/>
      <c r="HU218" s="111"/>
      <c r="HV218" s="111"/>
      <c r="HW218" s="111"/>
      <c r="HX218" s="111"/>
    </row>
    <row r="219" spans="1:232" s="112" customFormat="1" ht="24.75" customHeight="1">
      <c r="A219" s="19" t="s">
        <v>51</v>
      </c>
      <c r="B219" s="18"/>
      <c r="C219" s="18"/>
      <c r="D219" s="18"/>
      <c r="E219" s="110"/>
      <c r="F219" s="136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  <c r="BG219" s="110"/>
      <c r="BH219" s="110"/>
      <c r="BI219" s="110"/>
      <c r="BJ219" s="110"/>
      <c r="BK219" s="110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0"/>
      <c r="CF219" s="110"/>
      <c r="CG219" s="110"/>
      <c r="CH219" s="110"/>
      <c r="CI219" s="110"/>
      <c r="CJ219" s="110"/>
      <c r="CK219" s="110"/>
      <c r="CL219" s="110"/>
      <c r="CM219" s="110"/>
      <c r="CN219" s="110"/>
      <c r="CO219" s="110"/>
      <c r="CP219" s="110"/>
      <c r="CQ219" s="110"/>
      <c r="CR219" s="110"/>
      <c r="CS219" s="110"/>
      <c r="CT219" s="110"/>
      <c r="CU219" s="110"/>
      <c r="CV219" s="110"/>
      <c r="CW219" s="110"/>
      <c r="CX219" s="110"/>
      <c r="CY219" s="110"/>
      <c r="CZ219" s="110"/>
      <c r="DA219" s="110"/>
      <c r="DB219" s="110"/>
      <c r="DC219" s="110"/>
      <c r="DD219" s="110"/>
      <c r="DE219" s="110"/>
      <c r="DF219" s="110"/>
      <c r="DG219" s="110"/>
      <c r="DH219" s="110"/>
      <c r="DI219" s="110"/>
      <c r="DJ219" s="110"/>
      <c r="DK219" s="110"/>
      <c r="DL219" s="110"/>
      <c r="DM219" s="110"/>
      <c r="DN219" s="110"/>
      <c r="DO219" s="110"/>
      <c r="DP219" s="110"/>
      <c r="DQ219" s="110"/>
      <c r="DR219" s="110"/>
      <c r="DS219" s="110"/>
      <c r="DT219" s="110"/>
      <c r="DU219" s="110"/>
      <c r="DV219" s="110"/>
      <c r="DW219" s="110"/>
      <c r="DX219" s="110"/>
      <c r="DY219" s="110"/>
      <c r="DZ219" s="110"/>
      <c r="EA219" s="110"/>
      <c r="EB219" s="110"/>
      <c r="EC219" s="110"/>
      <c r="ED219" s="110"/>
      <c r="EE219" s="110"/>
      <c r="EF219" s="110"/>
      <c r="EG219" s="110"/>
      <c r="EH219" s="110"/>
      <c r="EI219" s="110"/>
      <c r="EJ219" s="110"/>
      <c r="EK219" s="110"/>
      <c r="EL219" s="110"/>
      <c r="EM219" s="110"/>
      <c r="EN219" s="110"/>
      <c r="EO219" s="110"/>
      <c r="EP219" s="110"/>
      <c r="EQ219" s="110"/>
      <c r="ER219" s="110"/>
      <c r="ES219" s="110"/>
      <c r="ET219" s="110"/>
      <c r="EU219" s="110"/>
      <c r="EV219" s="110"/>
      <c r="EW219" s="110"/>
      <c r="EX219" s="110"/>
      <c r="EY219" s="110"/>
      <c r="EZ219" s="110"/>
      <c r="FA219" s="110"/>
      <c r="FB219" s="110"/>
      <c r="FC219" s="110"/>
      <c r="FD219" s="110"/>
      <c r="FE219" s="110"/>
      <c r="FF219" s="110"/>
      <c r="FG219" s="110"/>
      <c r="FH219" s="110"/>
      <c r="FI219" s="110"/>
      <c r="FJ219" s="110"/>
      <c r="FK219" s="110"/>
      <c r="FL219" s="110"/>
      <c r="FM219" s="110"/>
      <c r="FN219" s="110"/>
      <c r="FO219" s="110"/>
      <c r="FP219" s="110"/>
      <c r="FQ219" s="110"/>
      <c r="FR219" s="110"/>
      <c r="FS219" s="110"/>
      <c r="FT219" s="110"/>
      <c r="FU219" s="110"/>
      <c r="FV219" s="110"/>
      <c r="FW219" s="110"/>
      <c r="FX219" s="110"/>
      <c r="FY219" s="110"/>
      <c r="FZ219" s="110"/>
      <c r="GA219" s="110"/>
      <c r="GB219" s="110"/>
      <c r="GC219" s="110"/>
      <c r="GD219" s="110"/>
      <c r="GE219" s="110"/>
      <c r="GF219" s="110"/>
      <c r="GG219" s="110"/>
      <c r="GH219" s="110"/>
      <c r="GI219" s="110"/>
      <c r="GJ219" s="110"/>
      <c r="GK219" s="110"/>
      <c r="GL219" s="110"/>
      <c r="GM219" s="110"/>
      <c r="GN219" s="110"/>
      <c r="GO219" s="110"/>
      <c r="GP219" s="110"/>
      <c r="GQ219" s="110"/>
      <c r="GR219" s="110"/>
      <c r="GS219" s="110"/>
      <c r="GT219" s="110"/>
      <c r="GU219" s="110"/>
      <c r="GV219" s="110"/>
      <c r="GW219" s="110"/>
      <c r="GX219" s="110"/>
      <c r="GY219" s="110"/>
      <c r="GZ219" s="110"/>
      <c r="HA219" s="110"/>
      <c r="HB219" s="110"/>
      <c r="HC219" s="110"/>
      <c r="HD219" s="110"/>
      <c r="HE219" s="110"/>
      <c r="HF219" s="110"/>
      <c r="HG219" s="110"/>
      <c r="HH219" s="110"/>
      <c r="HI219" s="110"/>
      <c r="HJ219" s="110"/>
      <c r="HK219" s="110"/>
      <c r="HL219" s="110"/>
      <c r="HM219" s="110"/>
      <c r="HN219" s="110"/>
      <c r="HO219" s="110"/>
      <c r="HP219" s="110"/>
      <c r="HQ219" s="110"/>
      <c r="HR219" s="110"/>
      <c r="HS219" s="111"/>
      <c r="HT219" s="111"/>
      <c r="HU219" s="111"/>
      <c r="HV219" s="111"/>
      <c r="HW219" s="111"/>
      <c r="HX219" s="111"/>
    </row>
    <row r="220" spans="1:232" s="112" customFormat="1" ht="24.75" customHeight="1">
      <c r="A220" s="16" t="s">
        <v>20</v>
      </c>
      <c r="B220" s="18">
        <v>50000</v>
      </c>
      <c r="C220" s="18">
        <v>47500</v>
      </c>
      <c r="D220" s="18">
        <v>30849.75</v>
      </c>
      <c r="E220" s="110"/>
      <c r="F220" s="136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/>
      <c r="BI220" s="110"/>
      <c r="BJ220" s="110"/>
      <c r="BK220" s="110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  <c r="DE220" s="110"/>
      <c r="DF220" s="110"/>
      <c r="DG220" s="110"/>
      <c r="DH220" s="110"/>
      <c r="DI220" s="110"/>
      <c r="DJ220" s="110"/>
      <c r="DK220" s="110"/>
      <c r="DL220" s="110"/>
      <c r="DM220" s="110"/>
      <c r="DN220" s="110"/>
      <c r="DO220" s="110"/>
      <c r="DP220" s="110"/>
      <c r="DQ220" s="110"/>
      <c r="DR220" s="110"/>
      <c r="DS220" s="110"/>
      <c r="DT220" s="110"/>
      <c r="DU220" s="110"/>
      <c r="DV220" s="110"/>
      <c r="DW220" s="110"/>
      <c r="DX220" s="110"/>
      <c r="DY220" s="110"/>
      <c r="DZ220" s="110"/>
      <c r="EA220" s="110"/>
      <c r="EB220" s="110"/>
      <c r="EC220" s="110"/>
      <c r="ED220" s="110"/>
      <c r="EE220" s="110"/>
      <c r="EF220" s="110"/>
      <c r="EG220" s="110"/>
      <c r="EH220" s="110"/>
      <c r="EI220" s="110"/>
      <c r="EJ220" s="110"/>
      <c r="EK220" s="110"/>
      <c r="EL220" s="110"/>
      <c r="EM220" s="110"/>
      <c r="EN220" s="110"/>
      <c r="EO220" s="110"/>
      <c r="EP220" s="110"/>
      <c r="EQ220" s="110"/>
      <c r="ER220" s="110"/>
      <c r="ES220" s="110"/>
      <c r="ET220" s="110"/>
      <c r="EU220" s="110"/>
      <c r="EV220" s="110"/>
      <c r="EW220" s="110"/>
      <c r="EX220" s="110"/>
      <c r="EY220" s="110"/>
      <c r="EZ220" s="110"/>
      <c r="FA220" s="110"/>
      <c r="FB220" s="110"/>
      <c r="FC220" s="110"/>
      <c r="FD220" s="110"/>
      <c r="FE220" s="110"/>
      <c r="FF220" s="110"/>
      <c r="FG220" s="110"/>
      <c r="FH220" s="110"/>
      <c r="FI220" s="110"/>
      <c r="FJ220" s="110"/>
      <c r="FK220" s="110"/>
      <c r="FL220" s="110"/>
      <c r="FM220" s="110"/>
      <c r="FN220" s="110"/>
      <c r="FO220" s="110"/>
      <c r="FP220" s="110"/>
      <c r="FQ220" s="110"/>
      <c r="FR220" s="110"/>
      <c r="FS220" s="110"/>
      <c r="FT220" s="110"/>
      <c r="FU220" s="110"/>
      <c r="FV220" s="110"/>
      <c r="FW220" s="110"/>
      <c r="FX220" s="110"/>
      <c r="FY220" s="110"/>
      <c r="FZ220" s="110"/>
      <c r="GA220" s="110"/>
      <c r="GB220" s="110"/>
      <c r="GC220" s="110"/>
      <c r="GD220" s="110"/>
      <c r="GE220" s="110"/>
      <c r="GF220" s="110"/>
      <c r="GG220" s="110"/>
      <c r="GH220" s="110"/>
      <c r="GI220" s="110"/>
      <c r="GJ220" s="110"/>
      <c r="GK220" s="110"/>
      <c r="GL220" s="110"/>
      <c r="GM220" s="110"/>
      <c r="GN220" s="110"/>
      <c r="GO220" s="110"/>
      <c r="GP220" s="110"/>
      <c r="GQ220" s="110"/>
      <c r="GR220" s="110"/>
      <c r="GS220" s="110"/>
      <c r="GT220" s="110"/>
      <c r="GU220" s="110"/>
      <c r="GV220" s="110"/>
      <c r="GW220" s="110"/>
      <c r="GX220" s="110"/>
      <c r="GY220" s="110"/>
      <c r="GZ220" s="110"/>
      <c r="HA220" s="110"/>
      <c r="HB220" s="110"/>
      <c r="HC220" s="110"/>
      <c r="HD220" s="110"/>
      <c r="HE220" s="110"/>
      <c r="HF220" s="110"/>
      <c r="HG220" s="110"/>
      <c r="HH220" s="110"/>
      <c r="HI220" s="110"/>
      <c r="HJ220" s="110"/>
      <c r="HK220" s="110"/>
      <c r="HL220" s="110"/>
      <c r="HM220" s="110"/>
      <c r="HN220" s="110"/>
      <c r="HO220" s="110"/>
      <c r="HP220" s="110"/>
      <c r="HQ220" s="110"/>
      <c r="HR220" s="110"/>
      <c r="HS220" s="111"/>
      <c r="HT220" s="111"/>
      <c r="HU220" s="111"/>
      <c r="HV220" s="111"/>
      <c r="HW220" s="111"/>
      <c r="HX220" s="111"/>
    </row>
    <row r="221" spans="1:232" s="112" customFormat="1" ht="24.75" customHeight="1">
      <c r="A221" s="92" t="s">
        <v>44</v>
      </c>
      <c r="B221" s="93">
        <f>SUM(B220)</f>
        <v>50000</v>
      </c>
      <c r="C221" s="93">
        <f>SUM(C220)</f>
        <v>47500</v>
      </c>
      <c r="D221" s="93">
        <f>SUM(D220)</f>
        <v>30849.75</v>
      </c>
      <c r="E221" s="110"/>
      <c r="F221" s="113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  <c r="BH221" s="110"/>
      <c r="BI221" s="110"/>
      <c r="BJ221" s="110"/>
      <c r="BK221" s="110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0"/>
      <c r="CF221" s="110"/>
      <c r="CG221" s="110"/>
      <c r="CH221" s="110"/>
      <c r="CI221" s="110"/>
      <c r="CJ221" s="110"/>
      <c r="CK221" s="110"/>
      <c r="CL221" s="110"/>
      <c r="CM221" s="110"/>
      <c r="CN221" s="110"/>
      <c r="CO221" s="110"/>
      <c r="CP221" s="110"/>
      <c r="CQ221" s="110"/>
      <c r="CR221" s="110"/>
      <c r="CS221" s="110"/>
      <c r="CT221" s="110"/>
      <c r="CU221" s="110"/>
      <c r="CV221" s="110"/>
      <c r="CW221" s="110"/>
      <c r="CX221" s="110"/>
      <c r="CY221" s="110"/>
      <c r="CZ221" s="110"/>
      <c r="DA221" s="110"/>
      <c r="DB221" s="110"/>
      <c r="DC221" s="110"/>
      <c r="DD221" s="110"/>
      <c r="DE221" s="110"/>
      <c r="DF221" s="110"/>
      <c r="DG221" s="110"/>
      <c r="DH221" s="110"/>
      <c r="DI221" s="110"/>
      <c r="DJ221" s="110"/>
      <c r="DK221" s="110"/>
      <c r="DL221" s="110"/>
      <c r="DM221" s="110"/>
      <c r="DN221" s="110"/>
      <c r="DO221" s="110"/>
      <c r="DP221" s="110"/>
      <c r="DQ221" s="110"/>
      <c r="DR221" s="110"/>
      <c r="DS221" s="110"/>
      <c r="DT221" s="110"/>
      <c r="DU221" s="110"/>
      <c r="DV221" s="110"/>
      <c r="DW221" s="110"/>
      <c r="DX221" s="110"/>
      <c r="DY221" s="110"/>
      <c r="DZ221" s="110"/>
      <c r="EA221" s="110"/>
      <c r="EB221" s="110"/>
      <c r="EC221" s="110"/>
      <c r="ED221" s="110"/>
      <c r="EE221" s="110"/>
      <c r="EF221" s="110"/>
      <c r="EG221" s="110"/>
      <c r="EH221" s="110"/>
      <c r="EI221" s="110"/>
      <c r="EJ221" s="110"/>
      <c r="EK221" s="110"/>
      <c r="EL221" s="110"/>
      <c r="EM221" s="110"/>
      <c r="EN221" s="110"/>
      <c r="EO221" s="110"/>
      <c r="EP221" s="110"/>
      <c r="EQ221" s="110"/>
      <c r="ER221" s="110"/>
      <c r="ES221" s="110"/>
      <c r="ET221" s="110"/>
      <c r="EU221" s="110"/>
      <c r="EV221" s="110"/>
      <c r="EW221" s="110"/>
      <c r="EX221" s="110"/>
      <c r="EY221" s="110"/>
      <c r="EZ221" s="110"/>
      <c r="FA221" s="110"/>
      <c r="FB221" s="110"/>
      <c r="FC221" s="110"/>
      <c r="FD221" s="110"/>
      <c r="FE221" s="110"/>
      <c r="FF221" s="110"/>
      <c r="FG221" s="110"/>
      <c r="FH221" s="110"/>
      <c r="FI221" s="110"/>
      <c r="FJ221" s="110"/>
      <c r="FK221" s="110"/>
      <c r="FL221" s="110"/>
      <c r="FM221" s="110"/>
      <c r="FN221" s="110"/>
      <c r="FO221" s="110"/>
      <c r="FP221" s="110"/>
      <c r="FQ221" s="110"/>
      <c r="FR221" s="110"/>
      <c r="FS221" s="110"/>
      <c r="FT221" s="110"/>
      <c r="FU221" s="110"/>
      <c r="FV221" s="110"/>
      <c r="FW221" s="110"/>
      <c r="FX221" s="110"/>
      <c r="FY221" s="110"/>
      <c r="FZ221" s="110"/>
      <c r="GA221" s="110"/>
      <c r="GB221" s="110"/>
      <c r="GC221" s="110"/>
      <c r="GD221" s="110"/>
      <c r="GE221" s="110"/>
      <c r="GF221" s="110"/>
      <c r="GG221" s="110"/>
      <c r="GH221" s="110"/>
      <c r="GI221" s="110"/>
      <c r="GJ221" s="110"/>
      <c r="GK221" s="110"/>
      <c r="GL221" s="110"/>
      <c r="GM221" s="110"/>
      <c r="GN221" s="110"/>
      <c r="GO221" s="110"/>
      <c r="GP221" s="110"/>
      <c r="GQ221" s="110"/>
      <c r="GR221" s="110"/>
      <c r="GS221" s="110"/>
      <c r="GT221" s="110"/>
      <c r="GU221" s="110"/>
      <c r="GV221" s="110"/>
      <c r="GW221" s="110"/>
      <c r="GX221" s="110"/>
      <c r="GY221" s="110"/>
      <c r="GZ221" s="110"/>
      <c r="HA221" s="110"/>
      <c r="HB221" s="110"/>
      <c r="HC221" s="110"/>
      <c r="HD221" s="110"/>
      <c r="HE221" s="110"/>
      <c r="HF221" s="110"/>
      <c r="HG221" s="110"/>
      <c r="HH221" s="110"/>
      <c r="HI221" s="110"/>
      <c r="HJ221" s="110"/>
      <c r="HK221" s="110"/>
      <c r="HL221" s="110"/>
      <c r="HM221" s="110"/>
      <c r="HN221" s="110"/>
      <c r="HO221" s="110"/>
      <c r="HP221" s="110"/>
      <c r="HQ221" s="110"/>
      <c r="HR221" s="110"/>
      <c r="HS221" s="111"/>
      <c r="HT221" s="111"/>
      <c r="HU221" s="111"/>
      <c r="HV221" s="111"/>
      <c r="HW221" s="111"/>
      <c r="HX221" s="111"/>
    </row>
    <row r="222" spans="1:232" s="112" customFormat="1" ht="24.75" customHeight="1">
      <c r="A222" s="16" t="s">
        <v>62</v>
      </c>
      <c r="B222" s="18">
        <v>5000</v>
      </c>
      <c r="C222" s="18">
        <v>5000</v>
      </c>
      <c r="D222" s="18">
        <v>4714.3</v>
      </c>
      <c r="E222" s="110"/>
      <c r="F222" s="113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0"/>
      <c r="CF222" s="110"/>
      <c r="CG222" s="110"/>
      <c r="CH222" s="110"/>
      <c r="CI222" s="110"/>
      <c r="CJ222" s="110"/>
      <c r="CK222" s="110"/>
      <c r="CL222" s="110"/>
      <c r="CM222" s="110"/>
      <c r="CN222" s="110"/>
      <c r="CO222" s="110"/>
      <c r="CP222" s="110"/>
      <c r="CQ222" s="110"/>
      <c r="CR222" s="110"/>
      <c r="CS222" s="110"/>
      <c r="CT222" s="110"/>
      <c r="CU222" s="110"/>
      <c r="CV222" s="110"/>
      <c r="CW222" s="110"/>
      <c r="CX222" s="110"/>
      <c r="CY222" s="110"/>
      <c r="CZ222" s="110"/>
      <c r="DA222" s="110"/>
      <c r="DB222" s="110"/>
      <c r="DC222" s="110"/>
      <c r="DD222" s="110"/>
      <c r="DE222" s="110"/>
      <c r="DF222" s="110"/>
      <c r="DG222" s="110"/>
      <c r="DH222" s="110"/>
      <c r="DI222" s="110"/>
      <c r="DJ222" s="110"/>
      <c r="DK222" s="110"/>
      <c r="DL222" s="110"/>
      <c r="DM222" s="110"/>
      <c r="DN222" s="110"/>
      <c r="DO222" s="110"/>
      <c r="DP222" s="110"/>
      <c r="DQ222" s="110"/>
      <c r="DR222" s="110"/>
      <c r="DS222" s="110"/>
      <c r="DT222" s="110"/>
      <c r="DU222" s="110"/>
      <c r="DV222" s="110"/>
      <c r="DW222" s="110"/>
      <c r="DX222" s="110"/>
      <c r="DY222" s="110"/>
      <c r="DZ222" s="110"/>
      <c r="EA222" s="110"/>
      <c r="EB222" s="110"/>
      <c r="EC222" s="110"/>
      <c r="ED222" s="110"/>
      <c r="EE222" s="110"/>
      <c r="EF222" s="110"/>
      <c r="EG222" s="110"/>
      <c r="EH222" s="110"/>
      <c r="EI222" s="110"/>
      <c r="EJ222" s="110"/>
      <c r="EK222" s="110"/>
      <c r="EL222" s="110"/>
      <c r="EM222" s="110"/>
      <c r="EN222" s="110"/>
      <c r="EO222" s="110"/>
      <c r="EP222" s="110"/>
      <c r="EQ222" s="110"/>
      <c r="ER222" s="110"/>
      <c r="ES222" s="110"/>
      <c r="ET222" s="110"/>
      <c r="EU222" s="110"/>
      <c r="EV222" s="110"/>
      <c r="EW222" s="110"/>
      <c r="EX222" s="110"/>
      <c r="EY222" s="110"/>
      <c r="EZ222" s="110"/>
      <c r="FA222" s="110"/>
      <c r="FB222" s="110"/>
      <c r="FC222" s="110"/>
      <c r="FD222" s="110"/>
      <c r="FE222" s="110"/>
      <c r="FF222" s="110"/>
      <c r="FG222" s="110"/>
      <c r="FH222" s="110"/>
      <c r="FI222" s="110"/>
      <c r="FJ222" s="110"/>
      <c r="FK222" s="110"/>
      <c r="FL222" s="110"/>
      <c r="FM222" s="110"/>
      <c r="FN222" s="110"/>
      <c r="FO222" s="110"/>
      <c r="FP222" s="110"/>
      <c r="FQ222" s="110"/>
      <c r="FR222" s="110"/>
      <c r="FS222" s="110"/>
      <c r="FT222" s="110"/>
      <c r="FU222" s="110"/>
      <c r="FV222" s="110"/>
      <c r="FW222" s="110"/>
      <c r="FX222" s="110"/>
      <c r="FY222" s="110"/>
      <c r="FZ222" s="110"/>
      <c r="GA222" s="110"/>
      <c r="GB222" s="110"/>
      <c r="GC222" s="110"/>
      <c r="GD222" s="110"/>
      <c r="GE222" s="110"/>
      <c r="GF222" s="110"/>
      <c r="GG222" s="110"/>
      <c r="GH222" s="110"/>
      <c r="GI222" s="110"/>
      <c r="GJ222" s="110"/>
      <c r="GK222" s="110"/>
      <c r="GL222" s="110"/>
      <c r="GM222" s="110"/>
      <c r="GN222" s="110"/>
      <c r="GO222" s="110"/>
      <c r="GP222" s="110"/>
      <c r="GQ222" s="110"/>
      <c r="GR222" s="110"/>
      <c r="GS222" s="110"/>
      <c r="GT222" s="110"/>
      <c r="GU222" s="110"/>
      <c r="GV222" s="110"/>
      <c r="GW222" s="110"/>
      <c r="GX222" s="110"/>
      <c r="GY222" s="110"/>
      <c r="GZ222" s="110"/>
      <c r="HA222" s="110"/>
      <c r="HB222" s="110"/>
      <c r="HC222" s="110"/>
      <c r="HD222" s="110"/>
      <c r="HE222" s="110"/>
      <c r="HF222" s="110"/>
      <c r="HG222" s="110"/>
      <c r="HH222" s="110"/>
      <c r="HI222" s="110"/>
      <c r="HJ222" s="110"/>
      <c r="HK222" s="110"/>
      <c r="HL222" s="110"/>
      <c r="HM222" s="110"/>
      <c r="HN222" s="110"/>
      <c r="HO222" s="110"/>
      <c r="HP222" s="110"/>
      <c r="HQ222" s="110"/>
      <c r="HR222" s="110"/>
      <c r="HS222" s="111"/>
      <c r="HT222" s="111"/>
      <c r="HU222" s="111"/>
      <c r="HV222" s="111"/>
      <c r="HW222" s="111"/>
      <c r="HX222" s="111"/>
    </row>
    <row r="223" spans="1:232" s="112" customFormat="1" ht="24.75" customHeight="1">
      <c r="A223" s="97" t="s">
        <v>40</v>
      </c>
      <c r="B223" s="93">
        <f>B222</f>
        <v>5000</v>
      </c>
      <c r="C223" s="93">
        <f>C222</f>
        <v>5000</v>
      </c>
      <c r="D223" s="93">
        <f>D222</f>
        <v>4714.3</v>
      </c>
      <c r="E223" s="110"/>
      <c r="F223" s="113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/>
      <c r="DY223" s="110"/>
      <c r="DZ223" s="110"/>
      <c r="EA223" s="110"/>
      <c r="EB223" s="110"/>
      <c r="EC223" s="110"/>
      <c r="ED223" s="110"/>
      <c r="EE223" s="110"/>
      <c r="EF223" s="110"/>
      <c r="EG223" s="110"/>
      <c r="EH223" s="110"/>
      <c r="EI223" s="110"/>
      <c r="EJ223" s="110"/>
      <c r="EK223" s="110"/>
      <c r="EL223" s="110"/>
      <c r="EM223" s="110"/>
      <c r="EN223" s="110"/>
      <c r="EO223" s="110"/>
      <c r="EP223" s="110"/>
      <c r="EQ223" s="110"/>
      <c r="ER223" s="110"/>
      <c r="ES223" s="110"/>
      <c r="ET223" s="110"/>
      <c r="EU223" s="110"/>
      <c r="EV223" s="110"/>
      <c r="EW223" s="110"/>
      <c r="EX223" s="110"/>
      <c r="EY223" s="110"/>
      <c r="EZ223" s="110"/>
      <c r="FA223" s="110"/>
      <c r="FB223" s="110"/>
      <c r="FC223" s="110"/>
      <c r="FD223" s="110"/>
      <c r="FE223" s="110"/>
      <c r="FF223" s="110"/>
      <c r="FG223" s="110"/>
      <c r="FH223" s="110"/>
      <c r="FI223" s="110"/>
      <c r="FJ223" s="110"/>
      <c r="FK223" s="110"/>
      <c r="FL223" s="110"/>
      <c r="FM223" s="110"/>
      <c r="FN223" s="110"/>
      <c r="FO223" s="110"/>
      <c r="FP223" s="110"/>
      <c r="FQ223" s="110"/>
      <c r="FR223" s="110"/>
      <c r="FS223" s="110"/>
      <c r="FT223" s="110"/>
      <c r="FU223" s="110"/>
      <c r="FV223" s="110"/>
      <c r="FW223" s="110"/>
      <c r="FX223" s="110"/>
      <c r="FY223" s="110"/>
      <c r="FZ223" s="110"/>
      <c r="GA223" s="110"/>
      <c r="GB223" s="110"/>
      <c r="GC223" s="110"/>
      <c r="GD223" s="110"/>
      <c r="GE223" s="110"/>
      <c r="GF223" s="110"/>
      <c r="GG223" s="110"/>
      <c r="GH223" s="110"/>
      <c r="GI223" s="110"/>
      <c r="GJ223" s="110"/>
      <c r="GK223" s="110"/>
      <c r="GL223" s="110"/>
      <c r="GM223" s="110"/>
      <c r="GN223" s="110"/>
      <c r="GO223" s="110"/>
      <c r="GP223" s="110"/>
      <c r="GQ223" s="110"/>
      <c r="GR223" s="110"/>
      <c r="GS223" s="110"/>
      <c r="GT223" s="110"/>
      <c r="GU223" s="110"/>
      <c r="GV223" s="110"/>
      <c r="GW223" s="110"/>
      <c r="GX223" s="110"/>
      <c r="GY223" s="110"/>
      <c r="GZ223" s="110"/>
      <c r="HA223" s="110"/>
      <c r="HB223" s="110"/>
      <c r="HC223" s="110"/>
      <c r="HD223" s="110"/>
      <c r="HE223" s="110"/>
      <c r="HF223" s="110"/>
      <c r="HG223" s="110"/>
      <c r="HH223" s="110"/>
      <c r="HI223" s="110"/>
      <c r="HJ223" s="110"/>
      <c r="HK223" s="110"/>
      <c r="HL223" s="110"/>
      <c r="HM223" s="110"/>
      <c r="HN223" s="110"/>
      <c r="HO223" s="110"/>
      <c r="HP223" s="110"/>
      <c r="HQ223" s="110"/>
      <c r="HR223" s="110"/>
      <c r="HS223" s="111"/>
      <c r="HT223" s="111"/>
      <c r="HU223" s="111"/>
      <c r="HV223" s="111"/>
      <c r="HW223" s="111"/>
      <c r="HX223" s="111"/>
    </row>
    <row r="224" spans="1:232" s="112" customFormat="1" ht="24.75" customHeight="1">
      <c r="A224" s="90" t="s">
        <v>21</v>
      </c>
      <c r="B224" s="87">
        <f>SUM(B221,B223)</f>
        <v>55000</v>
      </c>
      <c r="C224" s="87">
        <f>SUM(C221,C223)</f>
        <v>52500</v>
      </c>
      <c r="D224" s="87">
        <f>SUM(D221,D223)</f>
        <v>35564.05</v>
      </c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  <c r="DG224" s="110"/>
      <c r="DH224" s="110"/>
      <c r="DI224" s="110"/>
      <c r="DJ224" s="110"/>
      <c r="DK224" s="110"/>
      <c r="DL224" s="110"/>
      <c r="DM224" s="110"/>
      <c r="DN224" s="110"/>
      <c r="DO224" s="110"/>
      <c r="DP224" s="110"/>
      <c r="DQ224" s="110"/>
      <c r="DR224" s="110"/>
      <c r="DS224" s="110"/>
      <c r="DT224" s="110"/>
      <c r="DU224" s="110"/>
      <c r="DV224" s="110"/>
      <c r="DW224" s="110"/>
      <c r="DX224" s="110"/>
      <c r="DY224" s="110"/>
      <c r="DZ224" s="110"/>
      <c r="EA224" s="110"/>
      <c r="EB224" s="110"/>
      <c r="EC224" s="110"/>
      <c r="ED224" s="110"/>
      <c r="EE224" s="110"/>
      <c r="EF224" s="110"/>
      <c r="EG224" s="110"/>
      <c r="EH224" s="110"/>
      <c r="EI224" s="110"/>
      <c r="EJ224" s="110"/>
      <c r="EK224" s="110"/>
      <c r="EL224" s="110"/>
      <c r="EM224" s="110"/>
      <c r="EN224" s="110"/>
      <c r="EO224" s="110"/>
      <c r="EP224" s="110"/>
      <c r="EQ224" s="110"/>
      <c r="ER224" s="110"/>
      <c r="ES224" s="110"/>
      <c r="ET224" s="110"/>
      <c r="EU224" s="110"/>
      <c r="EV224" s="110"/>
      <c r="EW224" s="110"/>
      <c r="EX224" s="110"/>
      <c r="EY224" s="110"/>
      <c r="EZ224" s="110"/>
      <c r="FA224" s="110"/>
      <c r="FB224" s="110"/>
      <c r="FC224" s="110"/>
      <c r="FD224" s="110"/>
      <c r="FE224" s="110"/>
      <c r="FF224" s="110"/>
      <c r="FG224" s="110"/>
      <c r="FH224" s="110"/>
      <c r="FI224" s="110"/>
      <c r="FJ224" s="110"/>
      <c r="FK224" s="110"/>
      <c r="FL224" s="110"/>
      <c r="FM224" s="110"/>
      <c r="FN224" s="110"/>
      <c r="FO224" s="110"/>
      <c r="FP224" s="110"/>
      <c r="FQ224" s="110"/>
      <c r="FR224" s="110"/>
      <c r="FS224" s="110"/>
      <c r="FT224" s="110"/>
      <c r="FU224" s="110"/>
      <c r="FV224" s="110"/>
      <c r="FW224" s="110"/>
      <c r="FX224" s="110"/>
      <c r="FY224" s="110"/>
      <c r="FZ224" s="110"/>
      <c r="GA224" s="110"/>
      <c r="GB224" s="110"/>
      <c r="GC224" s="110"/>
      <c r="GD224" s="110"/>
      <c r="GE224" s="110"/>
      <c r="GF224" s="110"/>
      <c r="GG224" s="110"/>
      <c r="GH224" s="110"/>
      <c r="GI224" s="110"/>
      <c r="GJ224" s="110"/>
      <c r="GK224" s="110"/>
      <c r="GL224" s="110"/>
      <c r="GM224" s="110"/>
      <c r="GN224" s="110"/>
      <c r="GO224" s="110"/>
      <c r="GP224" s="110"/>
      <c r="GQ224" s="110"/>
      <c r="GR224" s="110"/>
      <c r="GS224" s="110"/>
      <c r="GT224" s="110"/>
      <c r="GU224" s="110"/>
      <c r="GV224" s="110"/>
      <c r="GW224" s="110"/>
      <c r="GX224" s="110"/>
      <c r="GY224" s="110"/>
      <c r="GZ224" s="110"/>
      <c r="HA224" s="110"/>
      <c r="HB224" s="110"/>
      <c r="HC224" s="110"/>
      <c r="HD224" s="110"/>
      <c r="HE224" s="110"/>
      <c r="HF224" s="110"/>
      <c r="HG224" s="110"/>
      <c r="HH224" s="110"/>
      <c r="HI224" s="110"/>
      <c r="HJ224" s="110"/>
      <c r="HK224" s="110"/>
      <c r="HL224" s="110"/>
      <c r="HM224" s="110"/>
      <c r="HN224" s="110"/>
      <c r="HO224" s="110"/>
      <c r="HP224" s="110"/>
      <c r="HQ224" s="110"/>
      <c r="HR224" s="110"/>
      <c r="HS224" s="111"/>
      <c r="HT224" s="111"/>
      <c r="HU224" s="111"/>
      <c r="HV224" s="111"/>
      <c r="HW224" s="111"/>
      <c r="HX224" s="111"/>
    </row>
    <row r="225" spans="1:232" s="112" customFormat="1" ht="24.75" customHeight="1">
      <c r="A225" s="173" t="s">
        <v>17</v>
      </c>
      <c r="B225" s="174">
        <f>SUM(B224,B218,B212,B199,B183,B177,B138,B134,B130,B126,B122,B118,B114,B107,B97,B85,B73,B69,B63,B57,B53,B49,B45,B27,B19)</f>
        <v>29312700</v>
      </c>
      <c r="C225" s="174">
        <f>SUM(C224,C218,C212,C199,C183,C177,C138,C134,C130,C126,C122,C118,C114,C107,C97,C85,C73,C69,C63,C57,C53,C49,C45,C27,C19)</f>
        <v>29815700</v>
      </c>
      <c r="D225" s="174">
        <f>SUM(D224,D218,D212,D199,D183,D177,D138,D134,D130,D126,D122,D118,D114,D107,D97,D85,D73,D69,D63,D57,D53,D49,D45,D27,D19)</f>
        <v>23650529.58</v>
      </c>
      <c r="E225" s="110"/>
      <c r="F225" s="15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0"/>
      <c r="CF225" s="110"/>
      <c r="CG225" s="110"/>
      <c r="CH225" s="110"/>
      <c r="CI225" s="110"/>
      <c r="CJ225" s="110"/>
      <c r="CK225" s="110"/>
      <c r="CL225" s="110"/>
      <c r="CM225" s="110"/>
      <c r="CN225" s="110"/>
      <c r="CO225" s="110"/>
      <c r="CP225" s="110"/>
      <c r="CQ225" s="110"/>
      <c r="CR225" s="110"/>
      <c r="CS225" s="110"/>
      <c r="CT225" s="110"/>
      <c r="CU225" s="110"/>
      <c r="CV225" s="110"/>
      <c r="CW225" s="110"/>
      <c r="CX225" s="110"/>
      <c r="CY225" s="110"/>
      <c r="CZ225" s="110"/>
      <c r="DA225" s="110"/>
      <c r="DB225" s="110"/>
      <c r="DC225" s="110"/>
      <c r="DD225" s="110"/>
      <c r="DE225" s="110"/>
      <c r="DF225" s="110"/>
      <c r="DG225" s="110"/>
      <c r="DH225" s="110"/>
      <c r="DI225" s="110"/>
      <c r="DJ225" s="110"/>
      <c r="DK225" s="110"/>
      <c r="DL225" s="110"/>
      <c r="DM225" s="110"/>
      <c r="DN225" s="110"/>
      <c r="DO225" s="110"/>
      <c r="DP225" s="110"/>
      <c r="DQ225" s="110"/>
      <c r="DR225" s="110"/>
      <c r="DS225" s="110"/>
      <c r="DT225" s="110"/>
      <c r="DU225" s="110"/>
      <c r="DV225" s="110"/>
      <c r="DW225" s="110"/>
      <c r="DX225" s="110"/>
      <c r="DY225" s="110"/>
      <c r="DZ225" s="110"/>
      <c r="EA225" s="110"/>
      <c r="EB225" s="110"/>
      <c r="EC225" s="110"/>
      <c r="ED225" s="110"/>
      <c r="EE225" s="110"/>
      <c r="EF225" s="110"/>
      <c r="EG225" s="110"/>
      <c r="EH225" s="110"/>
      <c r="EI225" s="110"/>
      <c r="EJ225" s="110"/>
      <c r="EK225" s="110"/>
      <c r="EL225" s="110"/>
      <c r="EM225" s="110"/>
      <c r="EN225" s="110"/>
      <c r="EO225" s="110"/>
      <c r="EP225" s="110"/>
      <c r="EQ225" s="110"/>
      <c r="ER225" s="110"/>
      <c r="ES225" s="110"/>
      <c r="ET225" s="110"/>
      <c r="EU225" s="110"/>
      <c r="EV225" s="110"/>
      <c r="EW225" s="110"/>
      <c r="EX225" s="110"/>
      <c r="EY225" s="110"/>
      <c r="EZ225" s="110"/>
      <c r="FA225" s="110"/>
      <c r="FB225" s="110"/>
      <c r="FC225" s="110"/>
      <c r="FD225" s="110"/>
      <c r="FE225" s="110"/>
      <c r="FF225" s="110"/>
      <c r="FG225" s="110"/>
      <c r="FH225" s="110"/>
      <c r="FI225" s="110"/>
      <c r="FJ225" s="110"/>
      <c r="FK225" s="110"/>
      <c r="FL225" s="110"/>
      <c r="FM225" s="110"/>
      <c r="FN225" s="110"/>
      <c r="FO225" s="110"/>
      <c r="FP225" s="110"/>
      <c r="FQ225" s="110"/>
      <c r="FR225" s="110"/>
      <c r="FS225" s="110"/>
      <c r="FT225" s="110"/>
      <c r="FU225" s="110"/>
      <c r="FV225" s="110"/>
      <c r="FW225" s="110"/>
      <c r="FX225" s="110"/>
      <c r="FY225" s="110"/>
      <c r="FZ225" s="110"/>
      <c r="GA225" s="110"/>
      <c r="GB225" s="110"/>
      <c r="GC225" s="110"/>
      <c r="GD225" s="110"/>
      <c r="GE225" s="110"/>
      <c r="GF225" s="110"/>
      <c r="GG225" s="110"/>
      <c r="GH225" s="110"/>
      <c r="GI225" s="110"/>
      <c r="GJ225" s="110"/>
      <c r="GK225" s="110"/>
      <c r="GL225" s="110"/>
      <c r="GM225" s="110"/>
      <c r="GN225" s="110"/>
      <c r="GO225" s="110"/>
      <c r="GP225" s="110"/>
      <c r="GQ225" s="110"/>
      <c r="GR225" s="110"/>
      <c r="GS225" s="110"/>
      <c r="GT225" s="110"/>
      <c r="GU225" s="110"/>
      <c r="GV225" s="110"/>
      <c r="GW225" s="110"/>
      <c r="GX225" s="110"/>
      <c r="GY225" s="110"/>
      <c r="GZ225" s="110"/>
      <c r="HA225" s="110"/>
      <c r="HB225" s="110"/>
      <c r="HC225" s="110"/>
      <c r="HD225" s="110"/>
      <c r="HE225" s="110"/>
      <c r="HF225" s="110"/>
      <c r="HG225" s="110"/>
      <c r="HH225" s="110"/>
      <c r="HI225" s="110"/>
      <c r="HJ225" s="110"/>
      <c r="HK225" s="110"/>
      <c r="HL225" s="110"/>
      <c r="HM225" s="110"/>
      <c r="HN225" s="110"/>
      <c r="HO225" s="110"/>
      <c r="HP225" s="110"/>
      <c r="HQ225" s="110"/>
      <c r="HR225" s="110"/>
      <c r="HS225" s="111"/>
      <c r="HT225" s="111"/>
      <c r="HU225" s="111"/>
      <c r="HV225" s="111"/>
      <c r="HW225" s="111"/>
      <c r="HX225" s="111"/>
    </row>
    <row r="226" spans="1:232" s="24" customFormat="1" ht="24.75" customHeight="1">
      <c r="A226" s="8"/>
      <c r="B226" s="106"/>
      <c r="C226" s="106"/>
      <c r="D226" s="106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  <c r="FO226" s="67"/>
      <c r="FP226" s="67"/>
      <c r="FQ226" s="67"/>
      <c r="FR226" s="67"/>
      <c r="FS226" s="67"/>
      <c r="FT226" s="67"/>
      <c r="FU226" s="67"/>
      <c r="FV226" s="67"/>
      <c r="FW226" s="67"/>
      <c r="FX226" s="67"/>
      <c r="FY226" s="67"/>
      <c r="FZ226" s="67"/>
      <c r="GA226" s="67"/>
      <c r="GB226" s="67"/>
      <c r="GC226" s="67"/>
      <c r="GD226" s="67"/>
      <c r="GE226" s="67"/>
      <c r="GF226" s="67"/>
      <c r="GG226" s="67"/>
      <c r="GH226" s="67"/>
      <c r="GI226" s="67"/>
      <c r="GJ226" s="67"/>
      <c r="GK226" s="67"/>
      <c r="GL226" s="67"/>
      <c r="GM226" s="67"/>
      <c r="GN226" s="67"/>
      <c r="GO226" s="67"/>
      <c r="GP226" s="67"/>
      <c r="GQ226" s="67"/>
      <c r="GR226" s="67"/>
      <c r="GS226" s="67"/>
      <c r="GT226" s="67"/>
      <c r="GU226" s="67"/>
      <c r="GV226" s="67"/>
      <c r="GW226" s="67"/>
      <c r="GX226" s="67"/>
      <c r="GY226" s="67"/>
      <c r="GZ226" s="67"/>
      <c r="HA226" s="67"/>
      <c r="HB226" s="67"/>
      <c r="HC226" s="67"/>
      <c r="HD226" s="67"/>
      <c r="HE226" s="67"/>
      <c r="HF226" s="67"/>
      <c r="HG226" s="67"/>
      <c r="HH226" s="67"/>
      <c r="HI226" s="67"/>
      <c r="HJ226" s="67"/>
      <c r="HK226" s="67"/>
      <c r="HL226" s="67"/>
      <c r="HM226" s="67"/>
      <c r="HN226" s="67"/>
      <c r="HO226" s="67"/>
      <c r="HP226" s="67"/>
      <c r="HQ226" s="67"/>
      <c r="HR226" s="67"/>
      <c r="HS226" s="1"/>
      <c r="HT226" s="1"/>
      <c r="HU226" s="1"/>
      <c r="HV226" s="1"/>
      <c r="HW226" s="1"/>
      <c r="HX226" s="1"/>
    </row>
    <row r="227" spans="1:232" s="24" customFormat="1" ht="24.75" customHeight="1">
      <c r="A227" s="8"/>
      <c r="B227" s="106"/>
      <c r="C227" s="106"/>
      <c r="D227" s="14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  <c r="FO227" s="67"/>
      <c r="FP227" s="67"/>
      <c r="FQ227" s="67"/>
      <c r="FR227" s="67"/>
      <c r="FS227" s="67"/>
      <c r="FT227" s="67"/>
      <c r="FU227" s="67"/>
      <c r="FV227" s="67"/>
      <c r="FW227" s="67"/>
      <c r="FX227" s="67"/>
      <c r="FY227" s="67"/>
      <c r="FZ227" s="67"/>
      <c r="GA227" s="67"/>
      <c r="GB227" s="67"/>
      <c r="GC227" s="67"/>
      <c r="GD227" s="67"/>
      <c r="GE227" s="67"/>
      <c r="GF227" s="67"/>
      <c r="GG227" s="67"/>
      <c r="GH227" s="67"/>
      <c r="GI227" s="67"/>
      <c r="GJ227" s="67"/>
      <c r="GK227" s="67"/>
      <c r="GL227" s="67"/>
      <c r="GM227" s="67"/>
      <c r="GN227" s="67"/>
      <c r="GO227" s="67"/>
      <c r="GP227" s="67"/>
      <c r="GQ227" s="67"/>
      <c r="GR227" s="67"/>
      <c r="GS227" s="67"/>
      <c r="GT227" s="67"/>
      <c r="GU227" s="67"/>
      <c r="GV227" s="67"/>
      <c r="GW227" s="67"/>
      <c r="GX227" s="67"/>
      <c r="GY227" s="67"/>
      <c r="GZ227" s="67"/>
      <c r="HA227" s="67"/>
      <c r="HB227" s="67"/>
      <c r="HC227" s="67"/>
      <c r="HD227" s="67"/>
      <c r="HE227" s="67"/>
      <c r="HF227" s="67"/>
      <c r="HG227" s="67"/>
      <c r="HH227" s="67"/>
      <c r="HI227" s="67"/>
      <c r="HJ227" s="67"/>
      <c r="HK227" s="67"/>
      <c r="HL227" s="67"/>
      <c r="HM227" s="67"/>
      <c r="HN227" s="67"/>
      <c r="HO227" s="67"/>
      <c r="HP227" s="67"/>
      <c r="HQ227" s="67"/>
      <c r="HR227" s="67"/>
      <c r="HS227" s="1"/>
      <c r="HT227" s="1"/>
      <c r="HU227" s="1"/>
      <c r="HV227" s="1"/>
      <c r="HW227" s="1"/>
      <c r="HX227" s="1"/>
    </row>
    <row r="228" spans="1:232" s="24" customFormat="1" ht="24.75" customHeight="1">
      <c r="A228" s="8"/>
      <c r="B228" s="106"/>
      <c r="C228" s="106"/>
      <c r="D228" s="106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  <c r="FO228" s="67"/>
      <c r="FP228" s="67"/>
      <c r="FQ228" s="67"/>
      <c r="FR228" s="67"/>
      <c r="FS228" s="67"/>
      <c r="FT228" s="67"/>
      <c r="FU228" s="67"/>
      <c r="FV228" s="67"/>
      <c r="FW228" s="67"/>
      <c r="FX228" s="67"/>
      <c r="FY228" s="67"/>
      <c r="FZ228" s="67"/>
      <c r="GA228" s="67"/>
      <c r="GB228" s="67"/>
      <c r="GC228" s="67"/>
      <c r="GD228" s="67"/>
      <c r="GE228" s="67"/>
      <c r="GF228" s="67"/>
      <c r="GG228" s="67"/>
      <c r="GH228" s="67"/>
      <c r="GI228" s="67"/>
      <c r="GJ228" s="67"/>
      <c r="GK228" s="67"/>
      <c r="GL228" s="67"/>
      <c r="GM228" s="67"/>
      <c r="GN228" s="67"/>
      <c r="GO228" s="67"/>
      <c r="GP228" s="67"/>
      <c r="GQ228" s="67"/>
      <c r="GR228" s="67"/>
      <c r="GS228" s="67"/>
      <c r="GT228" s="67"/>
      <c r="GU228" s="67"/>
      <c r="GV228" s="67"/>
      <c r="GW228" s="67"/>
      <c r="GX228" s="67"/>
      <c r="GY228" s="67"/>
      <c r="GZ228" s="67"/>
      <c r="HA228" s="67"/>
      <c r="HB228" s="67"/>
      <c r="HC228" s="67"/>
      <c r="HD228" s="67"/>
      <c r="HE228" s="67"/>
      <c r="HF228" s="67"/>
      <c r="HG228" s="67"/>
      <c r="HH228" s="67"/>
      <c r="HI228" s="67"/>
      <c r="HJ228" s="67"/>
      <c r="HK228" s="67"/>
      <c r="HL228" s="67"/>
      <c r="HM228" s="67"/>
      <c r="HN228" s="67"/>
      <c r="HO228" s="67"/>
      <c r="HP228" s="67"/>
      <c r="HQ228" s="67"/>
      <c r="HR228" s="67"/>
      <c r="HS228" s="1"/>
      <c r="HT228" s="1"/>
      <c r="HU228" s="1"/>
      <c r="HV228" s="1"/>
      <c r="HW228" s="1"/>
      <c r="HX228" s="1"/>
    </row>
    <row r="229" spans="1:232" s="24" customFormat="1" ht="24.75" customHeight="1">
      <c r="A229" s="8"/>
      <c r="B229" s="106"/>
      <c r="C229" s="106"/>
      <c r="D229" s="106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  <c r="FO229" s="67"/>
      <c r="FP229" s="67"/>
      <c r="FQ229" s="67"/>
      <c r="FR229" s="67"/>
      <c r="FS229" s="67"/>
      <c r="FT229" s="67"/>
      <c r="FU229" s="67"/>
      <c r="FV229" s="67"/>
      <c r="FW229" s="67"/>
      <c r="FX229" s="67"/>
      <c r="FY229" s="67"/>
      <c r="FZ229" s="67"/>
      <c r="GA229" s="67"/>
      <c r="GB229" s="67"/>
      <c r="GC229" s="67"/>
      <c r="GD229" s="67"/>
      <c r="GE229" s="67"/>
      <c r="GF229" s="67"/>
      <c r="GG229" s="67"/>
      <c r="GH229" s="67"/>
      <c r="GI229" s="67"/>
      <c r="GJ229" s="67"/>
      <c r="GK229" s="67"/>
      <c r="GL229" s="67"/>
      <c r="GM229" s="67"/>
      <c r="GN229" s="67"/>
      <c r="GO229" s="67"/>
      <c r="GP229" s="67"/>
      <c r="GQ229" s="67"/>
      <c r="GR229" s="67"/>
      <c r="GS229" s="67"/>
      <c r="GT229" s="67"/>
      <c r="GU229" s="67"/>
      <c r="GV229" s="67"/>
      <c r="GW229" s="67"/>
      <c r="GX229" s="67"/>
      <c r="GY229" s="67"/>
      <c r="GZ229" s="67"/>
      <c r="HA229" s="67"/>
      <c r="HB229" s="67"/>
      <c r="HC229" s="67"/>
      <c r="HD229" s="67"/>
      <c r="HE229" s="67"/>
      <c r="HF229" s="67"/>
      <c r="HG229" s="67"/>
      <c r="HH229" s="67"/>
      <c r="HI229" s="67"/>
      <c r="HJ229" s="67"/>
      <c r="HK229" s="67"/>
      <c r="HL229" s="67"/>
      <c r="HM229" s="67"/>
      <c r="HN229" s="67"/>
      <c r="HO229" s="67"/>
      <c r="HP229" s="67"/>
      <c r="HQ229" s="67"/>
      <c r="HR229" s="67"/>
      <c r="HS229" s="1"/>
      <c r="HT229" s="1"/>
      <c r="HU229" s="1"/>
      <c r="HV229" s="1"/>
      <c r="HW229" s="1"/>
      <c r="HX229" s="1"/>
    </row>
    <row r="230" spans="1:232" s="24" customFormat="1" ht="24.75" customHeight="1">
      <c r="A230" s="8"/>
      <c r="B230" s="106"/>
      <c r="C230" s="106"/>
      <c r="D230" s="106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  <c r="FO230" s="67"/>
      <c r="FP230" s="67"/>
      <c r="FQ230" s="67"/>
      <c r="FR230" s="67"/>
      <c r="FS230" s="67"/>
      <c r="FT230" s="67"/>
      <c r="FU230" s="67"/>
      <c r="FV230" s="67"/>
      <c r="FW230" s="67"/>
      <c r="FX230" s="67"/>
      <c r="FY230" s="67"/>
      <c r="FZ230" s="67"/>
      <c r="GA230" s="67"/>
      <c r="GB230" s="67"/>
      <c r="GC230" s="67"/>
      <c r="GD230" s="67"/>
      <c r="GE230" s="67"/>
      <c r="GF230" s="67"/>
      <c r="GG230" s="67"/>
      <c r="GH230" s="67"/>
      <c r="GI230" s="67"/>
      <c r="GJ230" s="67"/>
      <c r="GK230" s="67"/>
      <c r="GL230" s="67"/>
      <c r="GM230" s="67"/>
      <c r="GN230" s="67"/>
      <c r="GO230" s="67"/>
      <c r="GP230" s="67"/>
      <c r="GQ230" s="67"/>
      <c r="GR230" s="67"/>
      <c r="GS230" s="67"/>
      <c r="GT230" s="67"/>
      <c r="GU230" s="67"/>
      <c r="GV230" s="67"/>
      <c r="GW230" s="67"/>
      <c r="GX230" s="67"/>
      <c r="GY230" s="67"/>
      <c r="GZ230" s="67"/>
      <c r="HA230" s="67"/>
      <c r="HB230" s="67"/>
      <c r="HC230" s="67"/>
      <c r="HD230" s="67"/>
      <c r="HE230" s="67"/>
      <c r="HF230" s="67"/>
      <c r="HG230" s="67"/>
      <c r="HH230" s="67"/>
      <c r="HI230" s="67"/>
      <c r="HJ230" s="67"/>
      <c r="HK230" s="67"/>
      <c r="HL230" s="67"/>
      <c r="HM230" s="67"/>
      <c r="HN230" s="67"/>
      <c r="HO230" s="67"/>
      <c r="HP230" s="67"/>
      <c r="HQ230" s="67"/>
      <c r="HR230" s="67"/>
      <c r="HS230" s="1"/>
      <c r="HT230" s="1"/>
      <c r="HU230" s="1"/>
      <c r="HV230" s="1"/>
      <c r="HW230" s="1"/>
      <c r="HX230" s="1"/>
    </row>
    <row r="231" spans="1:232" s="24" customFormat="1" ht="24.75" customHeight="1">
      <c r="A231" s="8"/>
      <c r="B231" s="106"/>
      <c r="C231" s="106"/>
      <c r="D231" s="106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  <c r="FO231" s="67"/>
      <c r="FP231" s="67"/>
      <c r="FQ231" s="67"/>
      <c r="FR231" s="67"/>
      <c r="FS231" s="67"/>
      <c r="FT231" s="67"/>
      <c r="FU231" s="67"/>
      <c r="FV231" s="67"/>
      <c r="FW231" s="67"/>
      <c r="FX231" s="67"/>
      <c r="FY231" s="67"/>
      <c r="FZ231" s="67"/>
      <c r="GA231" s="67"/>
      <c r="GB231" s="67"/>
      <c r="GC231" s="67"/>
      <c r="GD231" s="67"/>
      <c r="GE231" s="67"/>
      <c r="GF231" s="67"/>
      <c r="GG231" s="67"/>
      <c r="GH231" s="67"/>
      <c r="GI231" s="67"/>
      <c r="GJ231" s="67"/>
      <c r="GK231" s="67"/>
      <c r="GL231" s="67"/>
      <c r="GM231" s="67"/>
      <c r="GN231" s="67"/>
      <c r="GO231" s="67"/>
      <c r="GP231" s="67"/>
      <c r="GQ231" s="67"/>
      <c r="GR231" s="67"/>
      <c r="GS231" s="67"/>
      <c r="GT231" s="67"/>
      <c r="GU231" s="67"/>
      <c r="GV231" s="67"/>
      <c r="GW231" s="67"/>
      <c r="GX231" s="67"/>
      <c r="GY231" s="67"/>
      <c r="GZ231" s="67"/>
      <c r="HA231" s="67"/>
      <c r="HB231" s="67"/>
      <c r="HC231" s="67"/>
      <c r="HD231" s="67"/>
      <c r="HE231" s="67"/>
      <c r="HF231" s="67"/>
      <c r="HG231" s="67"/>
      <c r="HH231" s="67"/>
      <c r="HI231" s="67"/>
      <c r="HJ231" s="67"/>
      <c r="HK231" s="67"/>
      <c r="HL231" s="67"/>
      <c r="HM231" s="67"/>
      <c r="HN231" s="67"/>
      <c r="HO231" s="67"/>
      <c r="HP231" s="67"/>
      <c r="HQ231" s="67"/>
      <c r="HR231" s="67"/>
      <c r="HS231" s="1"/>
      <c r="HT231" s="1"/>
      <c r="HU231" s="1"/>
      <c r="HV231" s="1"/>
      <c r="HW231" s="1"/>
      <c r="HX231" s="1"/>
    </row>
    <row r="232" spans="1:232" s="24" customFormat="1" ht="24.75" customHeight="1">
      <c r="A232" s="8"/>
      <c r="B232" s="106"/>
      <c r="C232" s="106"/>
      <c r="D232" s="106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  <c r="FO232" s="67"/>
      <c r="FP232" s="67"/>
      <c r="FQ232" s="67"/>
      <c r="FR232" s="67"/>
      <c r="FS232" s="67"/>
      <c r="FT232" s="67"/>
      <c r="FU232" s="67"/>
      <c r="FV232" s="67"/>
      <c r="FW232" s="67"/>
      <c r="FX232" s="67"/>
      <c r="FY232" s="67"/>
      <c r="FZ232" s="67"/>
      <c r="GA232" s="67"/>
      <c r="GB232" s="67"/>
      <c r="GC232" s="67"/>
      <c r="GD232" s="67"/>
      <c r="GE232" s="67"/>
      <c r="GF232" s="67"/>
      <c r="GG232" s="67"/>
      <c r="GH232" s="67"/>
      <c r="GI232" s="67"/>
      <c r="GJ232" s="67"/>
      <c r="GK232" s="67"/>
      <c r="GL232" s="67"/>
      <c r="GM232" s="67"/>
      <c r="GN232" s="67"/>
      <c r="GO232" s="67"/>
      <c r="GP232" s="67"/>
      <c r="GQ232" s="67"/>
      <c r="GR232" s="67"/>
      <c r="GS232" s="67"/>
      <c r="GT232" s="67"/>
      <c r="GU232" s="67"/>
      <c r="GV232" s="67"/>
      <c r="GW232" s="67"/>
      <c r="GX232" s="67"/>
      <c r="GY232" s="67"/>
      <c r="GZ232" s="67"/>
      <c r="HA232" s="67"/>
      <c r="HB232" s="67"/>
      <c r="HC232" s="67"/>
      <c r="HD232" s="67"/>
      <c r="HE232" s="67"/>
      <c r="HF232" s="67"/>
      <c r="HG232" s="67"/>
      <c r="HH232" s="67"/>
      <c r="HI232" s="67"/>
      <c r="HJ232" s="67"/>
      <c r="HK232" s="67"/>
      <c r="HL232" s="67"/>
      <c r="HM232" s="67"/>
      <c r="HN232" s="67"/>
      <c r="HO232" s="67"/>
      <c r="HP232" s="67"/>
      <c r="HQ232" s="67"/>
      <c r="HR232" s="67"/>
      <c r="HS232" s="1"/>
      <c r="HT232" s="1"/>
      <c r="HU232" s="1"/>
      <c r="HV232" s="1"/>
      <c r="HW232" s="1"/>
      <c r="HX232" s="1"/>
    </row>
    <row r="233" spans="1:232" s="24" customFormat="1" ht="24.75" customHeight="1">
      <c r="A233" s="8"/>
      <c r="B233" s="106"/>
      <c r="C233" s="106"/>
      <c r="D233" s="106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  <c r="FO233" s="67"/>
      <c r="FP233" s="67"/>
      <c r="FQ233" s="67"/>
      <c r="FR233" s="67"/>
      <c r="FS233" s="67"/>
      <c r="FT233" s="67"/>
      <c r="FU233" s="67"/>
      <c r="FV233" s="67"/>
      <c r="FW233" s="67"/>
      <c r="FX233" s="67"/>
      <c r="FY233" s="67"/>
      <c r="FZ233" s="67"/>
      <c r="GA233" s="67"/>
      <c r="GB233" s="67"/>
      <c r="GC233" s="67"/>
      <c r="GD233" s="67"/>
      <c r="GE233" s="67"/>
      <c r="GF233" s="67"/>
      <c r="GG233" s="67"/>
      <c r="GH233" s="67"/>
      <c r="GI233" s="67"/>
      <c r="GJ233" s="67"/>
      <c r="GK233" s="67"/>
      <c r="GL233" s="67"/>
      <c r="GM233" s="67"/>
      <c r="GN233" s="67"/>
      <c r="GO233" s="67"/>
      <c r="GP233" s="67"/>
      <c r="GQ233" s="67"/>
      <c r="GR233" s="67"/>
      <c r="GS233" s="67"/>
      <c r="GT233" s="67"/>
      <c r="GU233" s="67"/>
      <c r="GV233" s="67"/>
      <c r="GW233" s="67"/>
      <c r="GX233" s="67"/>
      <c r="GY233" s="67"/>
      <c r="GZ233" s="67"/>
      <c r="HA233" s="67"/>
      <c r="HB233" s="67"/>
      <c r="HC233" s="67"/>
      <c r="HD233" s="67"/>
      <c r="HE233" s="67"/>
      <c r="HF233" s="67"/>
      <c r="HG233" s="67"/>
      <c r="HH233" s="67"/>
      <c r="HI233" s="67"/>
      <c r="HJ233" s="67"/>
      <c r="HK233" s="67"/>
      <c r="HL233" s="67"/>
      <c r="HM233" s="67"/>
      <c r="HN233" s="67"/>
      <c r="HO233" s="67"/>
      <c r="HP233" s="67"/>
      <c r="HQ233" s="67"/>
      <c r="HR233" s="67"/>
      <c r="HS233" s="1"/>
      <c r="HT233" s="1"/>
      <c r="HU233" s="1"/>
      <c r="HV233" s="1"/>
      <c r="HW233" s="1"/>
      <c r="HX233" s="1"/>
    </row>
    <row r="234" spans="1:232" s="24" customFormat="1" ht="24.75" customHeight="1">
      <c r="A234" s="8"/>
      <c r="B234" s="106"/>
      <c r="C234" s="106"/>
      <c r="D234" s="106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  <c r="FO234" s="67"/>
      <c r="FP234" s="67"/>
      <c r="FQ234" s="67"/>
      <c r="FR234" s="67"/>
      <c r="FS234" s="67"/>
      <c r="FT234" s="67"/>
      <c r="FU234" s="67"/>
      <c r="FV234" s="67"/>
      <c r="FW234" s="67"/>
      <c r="FX234" s="67"/>
      <c r="FY234" s="67"/>
      <c r="FZ234" s="67"/>
      <c r="GA234" s="67"/>
      <c r="GB234" s="67"/>
      <c r="GC234" s="67"/>
      <c r="GD234" s="67"/>
      <c r="GE234" s="67"/>
      <c r="GF234" s="67"/>
      <c r="GG234" s="67"/>
      <c r="GH234" s="67"/>
      <c r="GI234" s="67"/>
      <c r="GJ234" s="67"/>
      <c r="GK234" s="67"/>
      <c r="GL234" s="67"/>
      <c r="GM234" s="67"/>
      <c r="GN234" s="67"/>
      <c r="GO234" s="67"/>
      <c r="GP234" s="67"/>
      <c r="GQ234" s="67"/>
      <c r="GR234" s="67"/>
      <c r="GS234" s="67"/>
      <c r="GT234" s="67"/>
      <c r="GU234" s="67"/>
      <c r="GV234" s="67"/>
      <c r="GW234" s="67"/>
      <c r="GX234" s="67"/>
      <c r="GY234" s="67"/>
      <c r="GZ234" s="67"/>
      <c r="HA234" s="67"/>
      <c r="HB234" s="67"/>
      <c r="HC234" s="67"/>
      <c r="HD234" s="67"/>
      <c r="HE234" s="67"/>
      <c r="HF234" s="67"/>
      <c r="HG234" s="67"/>
      <c r="HH234" s="67"/>
      <c r="HI234" s="67"/>
      <c r="HJ234" s="67"/>
      <c r="HK234" s="67"/>
      <c r="HL234" s="67"/>
      <c r="HM234" s="67"/>
      <c r="HN234" s="67"/>
      <c r="HO234" s="67"/>
      <c r="HP234" s="67"/>
      <c r="HQ234" s="67"/>
      <c r="HR234" s="67"/>
      <c r="HS234" s="1"/>
      <c r="HT234" s="1"/>
      <c r="HU234" s="1"/>
      <c r="HV234" s="1"/>
      <c r="HW234" s="1"/>
      <c r="HX234" s="1"/>
    </row>
    <row r="235" spans="1:232" s="24" customFormat="1" ht="24.75" customHeight="1">
      <c r="A235" s="8"/>
      <c r="B235" s="106"/>
      <c r="C235" s="106"/>
      <c r="D235" s="106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  <c r="FO235" s="67"/>
      <c r="FP235" s="67"/>
      <c r="FQ235" s="67"/>
      <c r="FR235" s="67"/>
      <c r="FS235" s="67"/>
      <c r="FT235" s="67"/>
      <c r="FU235" s="67"/>
      <c r="FV235" s="67"/>
      <c r="FW235" s="67"/>
      <c r="FX235" s="67"/>
      <c r="FY235" s="67"/>
      <c r="FZ235" s="67"/>
      <c r="GA235" s="67"/>
      <c r="GB235" s="67"/>
      <c r="GC235" s="67"/>
      <c r="GD235" s="67"/>
      <c r="GE235" s="67"/>
      <c r="GF235" s="67"/>
      <c r="GG235" s="67"/>
      <c r="GH235" s="67"/>
      <c r="GI235" s="67"/>
      <c r="GJ235" s="67"/>
      <c r="GK235" s="67"/>
      <c r="GL235" s="67"/>
      <c r="GM235" s="67"/>
      <c r="GN235" s="67"/>
      <c r="GO235" s="67"/>
      <c r="GP235" s="67"/>
      <c r="GQ235" s="67"/>
      <c r="GR235" s="67"/>
      <c r="GS235" s="67"/>
      <c r="GT235" s="67"/>
      <c r="GU235" s="67"/>
      <c r="GV235" s="67"/>
      <c r="GW235" s="67"/>
      <c r="GX235" s="67"/>
      <c r="GY235" s="67"/>
      <c r="GZ235" s="67"/>
      <c r="HA235" s="67"/>
      <c r="HB235" s="67"/>
      <c r="HC235" s="67"/>
      <c r="HD235" s="67"/>
      <c r="HE235" s="67"/>
      <c r="HF235" s="67"/>
      <c r="HG235" s="67"/>
      <c r="HH235" s="67"/>
      <c r="HI235" s="67"/>
      <c r="HJ235" s="67"/>
      <c r="HK235" s="67"/>
      <c r="HL235" s="67"/>
      <c r="HM235" s="67"/>
      <c r="HN235" s="67"/>
      <c r="HO235" s="67"/>
      <c r="HP235" s="67"/>
      <c r="HQ235" s="67"/>
      <c r="HR235" s="67"/>
      <c r="HS235" s="1"/>
      <c r="HT235" s="1"/>
      <c r="HU235" s="1"/>
      <c r="HV235" s="1"/>
      <c r="HW235" s="1"/>
      <c r="HX235" s="1"/>
    </row>
    <row r="236" spans="1:232" s="24" customFormat="1" ht="24.75" customHeight="1">
      <c r="A236" s="8"/>
      <c r="B236" s="106"/>
      <c r="C236" s="106"/>
      <c r="D236" s="106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  <c r="FZ236" s="67"/>
      <c r="GA236" s="67"/>
      <c r="GB236" s="67"/>
      <c r="GC236" s="67"/>
      <c r="GD236" s="67"/>
      <c r="GE236" s="67"/>
      <c r="GF236" s="67"/>
      <c r="GG236" s="67"/>
      <c r="GH236" s="67"/>
      <c r="GI236" s="67"/>
      <c r="GJ236" s="67"/>
      <c r="GK236" s="67"/>
      <c r="GL236" s="67"/>
      <c r="GM236" s="67"/>
      <c r="GN236" s="67"/>
      <c r="GO236" s="67"/>
      <c r="GP236" s="67"/>
      <c r="GQ236" s="67"/>
      <c r="GR236" s="67"/>
      <c r="GS236" s="67"/>
      <c r="GT236" s="67"/>
      <c r="GU236" s="67"/>
      <c r="GV236" s="67"/>
      <c r="GW236" s="67"/>
      <c r="GX236" s="67"/>
      <c r="GY236" s="67"/>
      <c r="GZ236" s="67"/>
      <c r="HA236" s="67"/>
      <c r="HB236" s="67"/>
      <c r="HC236" s="67"/>
      <c r="HD236" s="67"/>
      <c r="HE236" s="67"/>
      <c r="HF236" s="67"/>
      <c r="HG236" s="67"/>
      <c r="HH236" s="67"/>
      <c r="HI236" s="67"/>
      <c r="HJ236" s="67"/>
      <c r="HK236" s="67"/>
      <c r="HL236" s="67"/>
      <c r="HM236" s="67"/>
      <c r="HN236" s="67"/>
      <c r="HO236" s="67"/>
      <c r="HP236" s="67"/>
      <c r="HQ236" s="67"/>
      <c r="HR236" s="67"/>
      <c r="HS236" s="1"/>
      <c r="HT236" s="1"/>
      <c r="HU236" s="1"/>
      <c r="HV236" s="1"/>
      <c r="HW236" s="1"/>
      <c r="HX236" s="1"/>
    </row>
    <row r="237" spans="1:232" s="24" customFormat="1" ht="24.75" customHeight="1">
      <c r="A237" s="8"/>
      <c r="B237" s="106"/>
      <c r="C237" s="106"/>
      <c r="D237" s="106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  <c r="FO237" s="67"/>
      <c r="FP237" s="67"/>
      <c r="FQ237" s="67"/>
      <c r="FR237" s="67"/>
      <c r="FS237" s="67"/>
      <c r="FT237" s="67"/>
      <c r="FU237" s="67"/>
      <c r="FV237" s="67"/>
      <c r="FW237" s="67"/>
      <c r="FX237" s="67"/>
      <c r="FY237" s="67"/>
      <c r="FZ237" s="67"/>
      <c r="GA237" s="67"/>
      <c r="GB237" s="67"/>
      <c r="GC237" s="67"/>
      <c r="GD237" s="67"/>
      <c r="GE237" s="67"/>
      <c r="GF237" s="67"/>
      <c r="GG237" s="67"/>
      <c r="GH237" s="67"/>
      <c r="GI237" s="67"/>
      <c r="GJ237" s="67"/>
      <c r="GK237" s="67"/>
      <c r="GL237" s="67"/>
      <c r="GM237" s="67"/>
      <c r="GN237" s="67"/>
      <c r="GO237" s="67"/>
      <c r="GP237" s="67"/>
      <c r="GQ237" s="67"/>
      <c r="GR237" s="67"/>
      <c r="GS237" s="67"/>
      <c r="GT237" s="67"/>
      <c r="GU237" s="67"/>
      <c r="GV237" s="67"/>
      <c r="GW237" s="67"/>
      <c r="GX237" s="67"/>
      <c r="GY237" s="67"/>
      <c r="GZ237" s="67"/>
      <c r="HA237" s="67"/>
      <c r="HB237" s="67"/>
      <c r="HC237" s="67"/>
      <c r="HD237" s="67"/>
      <c r="HE237" s="67"/>
      <c r="HF237" s="67"/>
      <c r="HG237" s="67"/>
      <c r="HH237" s="67"/>
      <c r="HI237" s="67"/>
      <c r="HJ237" s="67"/>
      <c r="HK237" s="67"/>
      <c r="HL237" s="67"/>
      <c r="HM237" s="67"/>
      <c r="HN237" s="67"/>
      <c r="HO237" s="67"/>
      <c r="HP237" s="67"/>
      <c r="HQ237" s="67"/>
      <c r="HR237" s="67"/>
      <c r="HS237" s="1"/>
      <c r="HT237" s="1"/>
      <c r="HU237" s="1"/>
      <c r="HV237" s="1"/>
      <c r="HW237" s="1"/>
      <c r="HX237" s="1"/>
    </row>
    <row r="238" spans="1:232" s="24" customFormat="1" ht="24.75" customHeight="1">
      <c r="A238" s="8"/>
      <c r="B238" s="106"/>
      <c r="C238" s="106"/>
      <c r="D238" s="106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  <c r="FO238" s="67"/>
      <c r="FP238" s="67"/>
      <c r="FQ238" s="67"/>
      <c r="FR238" s="67"/>
      <c r="FS238" s="67"/>
      <c r="FT238" s="67"/>
      <c r="FU238" s="67"/>
      <c r="FV238" s="67"/>
      <c r="FW238" s="67"/>
      <c r="FX238" s="67"/>
      <c r="FY238" s="67"/>
      <c r="FZ238" s="67"/>
      <c r="GA238" s="67"/>
      <c r="GB238" s="67"/>
      <c r="GC238" s="67"/>
      <c r="GD238" s="67"/>
      <c r="GE238" s="67"/>
      <c r="GF238" s="67"/>
      <c r="GG238" s="67"/>
      <c r="GH238" s="67"/>
      <c r="GI238" s="67"/>
      <c r="GJ238" s="67"/>
      <c r="GK238" s="67"/>
      <c r="GL238" s="67"/>
      <c r="GM238" s="67"/>
      <c r="GN238" s="67"/>
      <c r="GO238" s="67"/>
      <c r="GP238" s="67"/>
      <c r="GQ238" s="67"/>
      <c r="GR238" s="67"/>
      <c r="GS238" s="67"/>
      <c r="GT238" s="67"/>
      <c r="GU238" s="67"/>
      <c r="GV238" s="67"/>
      <c r="GW238" s="67"/>
      <c r="GX238" s="67"/>
      <c r="GY238" s="67"/>
      <c r="GZ238" s="67"/>
      <c r="HA238" s="67"/>
      <c r="HB238" s="67"/>
      <c r="HC238" s="67"/>
      <c r="HD238" s="67"/>
      <c r="HE238" s="67"/>
      <c r="HF238" s="67"/>
      <c r="HG238" s="67"/>
      <c r="HH238" s="67"/>
      <c r="HI238" s="67"/>
      <c r="HJ238" s="67"/>
      <c r="HK238" s="67"/>
      <c r="HL238" s="67"/>
      <c r="HM238" s="67"/>
      <c r="HN238" s="67"/>
      <c r="HO238" s="67"/>
      <c r="HP238" s="67"/>
      <c r="HQ238" s="67"/>
      <c r="HR238" s="67"/>
      <c r="HS238" s="1"/>
      <c r="HT238" s="1"/>
      <c r="HU238" s="1"/>
      <c r="HV238" s="1"/>
      <c r="HW238" s="1"/>
      <c r="HX238" s="1"/>
    </row>
    <row r="239" spans="1:232" s="24" customFormat="1" ht="24.75" customHeight="1">
      <c r="A239" s="8"/>
      <c r="B239" s="106"/>
      <c r="C239" s="106"/>
      <c r="D239" s="106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  <c r="FO239" s="67"/>
      <c r="FP239" s="67"/>
      <c r="FQ239" s="67"/>
      <c r="FR239" s="67"/>
      <c r="FS239" s="67"/>
      <c r="FT239" s="67"/>
      <c r="FU239" s="67"/>
      <c r="FV239" s="67"/>
      <c r="FW239" s="67"/>
      <c r="FX239" s="67"/>
      <c r="FY239" s="67"/>
      <c r="FZ239" s="67"/>
      <c r="GA239" s="67"/>
      <c r="GB239" s="67"/>
      <c r="GC239" s="67"/>
      <c r="GD239" s="67"/>
      <c r="GE239" s="67"/>
      <c r="GF239" s="67"/>
      <c r="GG239" s="67"/>
      <c r="GH239" s="67"/>
      <c r="GI239" s="67"/>
      <c r="GJ239" s="67"/>
      <c r="GK239" s="67"/>
      <c r="GL239" s="67"/>
      <c r="GM239" s="67"/>
      <c r="GN239" s="67"/>
      <c r="GO239" s="67"/>
      <c r="GP239" s="67"/>
      <c r="GQ239" s="67"/>
      <c r="GR239" s="67"/>
      <c r="GS239" s="67"/>
      <c r="GT239" s="67"/>
      <c r="GU239" s="67"/>
      <c r="GV239" s="67"/>
      <c r="GW239" s="67"/>
      <c r="GX239" s="67"/>
      <c r="GY239" s="67"/>
      <c r="GZ239" s="67"/>
      <c r="HA239" s="67"/>
      <c r="HB239" s="67"/>
      <c r="HC239" s="67"/>
      <c r="HD239" s="67"/>
      <c r="HE239" s="67"/>
      <c r="HF239" s="67"/>
      <c r="HG239" s="67"/>
      <c r="HH239" s="67"/>
      <c r="HI239" s="67"/>
      <c r="HJ239" s="67"/>
      <c r="HK239" s="67"/>
      <c r="HL239" s="67"/>
      <c r="HM239" s="67"/>
      <c r="HN239" s="67"/>
      <c r="HO239" s="67"/>
      <c r="HP239" s="67"/>
      <c r="HQ239" s="67"/>
      <c r="HR239" s="67"/>
      <c r="HS239" s="1"/>
      <c r="HT239" s="1"/>
      <c r="HU239" s="1"/>
      <c r="HV239" s="1"/>
      <c r="HW239" s="1"/>
      <c r="HX239" s="1"/>
    </row>
    <row r="240" spans="1:232" s="24" customFormat="1" ht="24.75" customHeight="1">
      <c r="A240" s="8"/>
      <c r="B240" s="106"/>
      <c r="C240" s="106"/>
      <c r="D240" s="106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  <c r="FO240" s="67"/>
      <c r="FP240" s="67"/>
      <c r="FQ240" s="67"/>
      <c r="FR240" s="67"/>
      <c r="FS240" s="67"/>
      <c r="FT240" s="67"/>
      <c r="FU240" s="67"/>
      <c r="FV240" s="67"/>
      <c r="FW240" s="67"/>
      <c r="FX240" s="67"/>
      <c r="FY240" s="67"/>
      <c r="FZ240" s="67"/>
      <c r="GA240" s="67"/>
      <c r="GB240" s="67"/>
      <c r="GC240" s="67"/>
      <c r="GD240" s="67"/>
      <c r="GE240" s="67"/>
      <c r="GF240" s="67"/>
      <c r="GG240" s="67"/>
      <c r="GH240" s="67"/>
      <c r="GI240" s="67"/>
      <c r="GJ240" s="67"/>
      <c r="GK240" s="67"/>
      <c r="GL240" s="67"/>
      <c r="GM240" s="67"/>
      <c r="GN240" s="67"/>
      <c r="GO240" s="67"/>
      <c r="GP240" s="67"/>
      <c r="GQ240" s="67"/>
      <c r="GR240" s="67"/>
      <c r="GS240" s="67"/>
      <c r="GT240" s="67"/>
      <c r="GU240" s="67"/>
      <c r="GV240" s="67"/>
      <c r="GW240" s="67"/>
      <c r="GX240" s="67"/>
      <c r="GY240" s="67"/>
      <c r="GZ240" s="67"/>
      <c r="HA240" s="67"/>
      <c r="HB240" s="67"/>
      <c r="HC240" s="67"/>
      <c r="HD240" s="67"/>
      <c r="HE240" s="67"/>
      <c r="HF240" s="67"/>
      <c r="HG240" s="67"/>
      <c r="HH240" s="67"/>
      <c r="HI240" s="67"/>
      <c r="HJ240" s="67"/>
      <c r="HK240" s="67"/>
      <c r="HL240" s="67"/>
      <c r="HM240" s="67"/>
      <c r="HN240" s="67"/>
      <c r="HO240" s="67"/>
      <c r="HP240" s="67"/>
      <c r="HQ240" s="67"/>
      <c r="HR240" s="67"/>
      <c r="HS240" s="1"/>
      <c r="HT240" s="1"/>
      <c r="HU240" s="1"/>
      <c r="HV240" s="1"/>
      <c r="HW240" s="1"/>
      <c r="HX240" s="1"/>
    </row>
    <row r="241" spans="1:232" s="24" customFormat="1" ht="24.75" customHeight="1">
      <c r="A241" s="8"/>
      <c r="B241" s="106"/>
      <c r="C241" s="106"/>
      <c r="D241" s="106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  <c r="FO241" s="67"/>
      <c r="FP241" s="67"/>
      <c r="FQ241" s="67"/>
      <c r="FR241" s="67"/>
      <c r="FS241" s="67"/>
      <c r="FT241" s="67"/>
      <c r="FU241" s="67"/>
      <c r="FV241" s="67"/>
      <c r="FW241" s="67"/>
      <c r="FX241" s="67"/>
      <c r="FY241" s="67"/>
      <c r="FZ241" s="67"/>
      <c r="GA241" s="67"/>
      <c r="GB241" s="67"/>
      <c r="GC241" s="67"/>
      <c r="GD241" s="67"/>
      <c r="GE241" s="67"/>
      <c r="GF241" s="67"/>
      <c r="GG241" s="67"/>
      <c r="GH241" s="67"/>
      <c r="GI241" s="67"/>
      <c r="GJ241" s="67"/>
      <c r="GK241" s="67"/>
      <c r="GL241" s="67"/>
      <c r="GM241" s="67"/>
      <c r="GN241" s="67"/>
      <c r="GO241" s="67"/>
      <c r="GP241" s="67"/>
      <c r="GQ241" s="67"/>
      <c r="GR241" s="67"/>
      <c r="GS241" s="67"/>
      <c r="GT241" s="67"/>
      <c r="GU241" s="67"/>
      <c r="GV241" s="67"/>
      <c r="GW241" s="67"/>
      <c r="GX241" s="67"/>
      <c r="GY241" s="67"/>
      <c r="GZ241" s="67"/>
      <c r="HA241" s="67"/>
      <c r="HB241" s="67"/>
      <c r="HC241" s="67"/>
      <c r="HD241" s="67"/>
      <c r="HE241" s="67"/>
      <c r="HF241" s="67"/>
      <c r="HG241" s="67"/>
      <c r="HH241" s="67"/>
      <c r="HI241" s="67"/>
      <c r="HJ241" s="67"/>
      <c r="HK241" s="67"/>
      <c r="HL241" s="67"/>
      <c r="HM241" s="67"/>
      <c r="HN241" s="67"/>
      <c r="HO241" s="67"/>
      <c r="HP241" s="67"/>
      <c r="HQ241" s="67"/>
      <c r="HR241" s="67"/>
      <c r="HS241" s="1"/>
      <c r="HT241" s="1"/>
      <c r="HU241" s="1"/>
      <c r="HV241" s="1"/>
      <c r="HW241" s="1"/>
      <c r="HX241" s="1"/>
    </row>
    <row r="242" spans="1:232" s="24" customFormat="1" ht="24.75" customHeight="1">
      <c r="A242" s="8"/>
      <c r="B242" s="106"/>
      <c r="C242" s="106"/>
      <c r="D242" s="106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  <c r="FO242" s="67"/>
      <c r="FP242" s="67"/>
      <c r="FQ242" s="67"/>
      <c r="FR242" s="67"/>
      <c r="FS242" s="67"/>
      <c r="FT242" s="67"/>
      <c r="FU242" s="67"/>
      <c r="FV242" s="67"/>
      <c r="FW242" s="67"/>
      <c r="FX242" s="67"/>
      <c r="FY242" s="67"/>
      <c r="FZ242" s="67"/>
      <c r="GA242" s="67"/>
      <c r="GB242" s="67"/>
      <c r="GC242" s="67"/>
      <c r="GD242" s="67"/>
      <c r="GE242" s="67"/>
      <c r="GF242" s="67"/>
      <c r="GG242" s="67"/>
      <c r="GH242" s="67"/>
      <c r="GI242" s="67"/>
      <c r="GJ242" s="67"/>
      <c r="GK242" s="67"/>
      <c r="GL242" s="67"/>
      <c r="GM242" s="67"/>
      <c r="GN242" s="67"/>
      <c r="GO242" s="67"/>
      <c r="GP242" s="67"/>
      <c r="GQ242" s="67"/>
      <c r="GR242" s="67"/>
      <c r="GS242" s="67"/>
      <c r="GT242" s="67"/>
      <c r="GU242" s="67"/>
      <c r="GV242" s="67"/>
      <c r="GW242" s="67"/>
      <c r="GX242" s="67"/>
      <c r="GY242" s="67"/>
      <c r="GZ242" s="67"/>
      <c r="HA242" s="67"/>
      <c r="HB242" s="67"/>
      <c r="HC242" s="67"/>
      <c r="HD242" s="67"/>
      <c r="HE242" s="67"/>
      <c r="HF242" s="67"/>
      <c r="HG242" s="67"/>
      <c r="HH242" s="67"/>
      <c r="HI242" s="67"/>
      <c r="HJ242" s="67"/>
      <c r="HK242" s="67"/>
      <c r="HL242" s="67"/>
      <c r="HM242" s="67"/>
      <c r="HN242" s="67"/>
      <c r="HO242" s="67"/>
      <c r="HP242" s="67"/>
      <c r="HQ242" s="67"/>
      <c r="HR242" s="67"/>
      <c r="HS242" s="1"/>
      <c r="HT242" s="1"/>
      <c r="HU242" s="1"/>
      <c r="HV242" s="1"/>
      <c r="HW242" s="1"/>
      <c r="HX242" s="1"/>
    </row>
    <row r="243" spans="1:232" s="24" customFormat="1" ht="24.75" customHeight="1">
      <c r="A243" s="8"/>
      <c r="B243" s="106"/>
      <c r="C243" s="106"/>
      <c r="D243" s="106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  <c r="FO243" s="67"/>
      <c r="FP243" s="67"/>
      <c r="FQ243" s="67"/>
      <c r="FR243" s="67"/>
      <c r="FS243" s="67"/>
      <c r="FT243" s="67"/>
      <c r="FU243" s="67"/>
      <c r="FV243" s="67"/>
      <c r="FW243" s="67"/>
      <c r="FX243" s="67"/>
      <c r="FY243" s="67"/>
      <c r="FZ243" s="67"/>
      <c r="GA243" s="67"/>
      <c r="GB243" s="67"/>
      <c r="GC243" s="67"/>
      <c r="GD243" s="67"/>
      <c r="GE243" s="67"/>
      <c r="GF243" s="67"/>
      <c r="GG243" s="67"/>
      <c r="GH243" s="67"/>
      <c r="GI243" s="67"/>
      <c r="GJ243" s="67"/>
      <c r="GK243" s="67"/>
      <c r="GL243" s="67"/>
      <c r="GM243" s="67"/>
      <c r="GN243" s="67"/>
      <c r="GO243" s="67"/>
      <c r="GP243" s="67"/>
      <c r="GQ243" s="67"/>
      <c r="GR243" s="67"/>
      <c r="GS243" s="67"/>
      <c r="GT243" s="67"/>
      <c r="GU243" s="67"/>
      <c r="GV243" s="67"/>
      <c r="GW243" s="67"/>
      <c r="GX243" s="67"/>
      <c r="GY243" s="67"/>
      <c r="GZ243" s="67"/>
      <c r="HA243" s="67"/>
      <c r="HB243" s="67"/>
      <c r="HC243" s="67"/>
      <c r="HD243" s="67"/>
      <c r="HE243" s="67"/>
      <c r="HF243" s="67"/>
      <c r="HG243" s="67"/>
      <c r="HH243" s="67"/>
      <c r="HI243" s="67"/>
      <c r="HJ243" s="67"/>
      <c r="HK243" s="67"/>
      <c r="HL243" s="67"/>
      <c r="HM243" s="67"/>
      <c r="HN243" s="67"/>
      <c r="HO243" s="67"/>
      <c r="HP243" s="67"/>
      <c r="HQ243" s="67"/>
      <c r="HR243" s="67"/>
      <c r="HS243" s="1"/>
      <c r="HT243" s="1"/>
      <c r="HU243" s="1"/>
      <c r="HV243" s="1"/>
      <c r="HW243" s="1"/>
      <c r="HX243" s="1"/>
    </row>
    <row r="244" spans="1:232" s="24" customFormat="1" ht="24.75" customHeight="1">
      <c r="A244" s="8"/>
      <c r="B244" s="106"/>
      <c r="C244" s="106"/>
      <c r="D244" s="106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  <c r="FO244" s="67"/>
      <c r="FP244" s="67"/>
      <c r="FQ244" s="67"/>
      <c r="FR244" s="67"/>
      <c r="FS244" s="67"/>
      <c r="FT244" s="67"/>
      <c r="FU244" s="67"/>
      <c r="FV244" s="67"/>
      <c r="FW244" s="67"/>
      <c r="FX244" s="67"/>
      <c r="FY244" s="67"/>
      <c r="FZ244" s="67"/>
      <c r="GA244" s="67"/>
      <c r="GB244" s="67"/>
      <c r="GC244" s="67"/>
      <c r="GD244" s="67"/>
      <c r="GE244" s="67"/>
      <c r="GF244" s="67"/>
      <c r="GG244" s="67"/>
      <c r="GH244" s="67"/>
      <c r="GI244" s="67"/>
      <c r="GJ244" s="67"/>
      <c r="GK244" s="67"/>
      <c r="GL244" s="67"/>
      <c r="GM244" s="67"/>
      <c r="GN244" s="67"/>
      <c r="GO244" s="67"/>
      <c r="GP244" s="67"/>
      <c r="GQ244" s="67"/>
      <c r="GR244" s="67"/>
      <c r="GS244" s="67"/>
      <c r="GT244" s="67"/>
      <c r="GU244" s="67"/>
      <c r="GV244" s="67"/>
      <c r="GW244" s="67"/>
      <c r="GX244" s="67"/>
      <c r="GY244" s="67"/>
      <c r="GZ244" s="67"/>
      <c r="HA244" s="67"/>
      <c r="HB244" s="67"/>
      <c r="HC244" s="67"/>
      <c r="HD244" s="67"/>
      <c r="HE244" s="67"/>
      <c r="HF244" s="67"/>
      <c r="HG244" s="67"/>
      <c r="HH244" s="67"/>
      <c r="HI244" s="67"/>
      <c r="HJ244" s="67"/>
      <c r="HK244" s="67"/>
      <c r="HL244" s="67"/>
      <c r="HM244" s="67"/>
      <c r="HN244" s="67"/>
      <c r="HO244" s="67"/>
      <c r="HP244" s="67"/>
      <c r="HQ244" s="67"/>
      <c r="HR244" s="67"/>
      <c r="HS244" s="1"/>
      <c r="HT244" s="1"/>
      <c r="HU244" s="1"/>
      <c r="HV244" s="1"/>
      <c r="HW244" s="1"/>
      <c r="HX244" s="1"/>
    </row>
    <row r="245" spans="1:232" s="24" customFormat="1" ht="24.75" customHeight="1">
      <c r="A245" s="8"/>
      <c r="B245" s="106"/>
      <c r="C245" s="106"/>
      <c r="D245" s="106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  <c r="FO245" s="67"/>
      <c r="FP245" s="67"/>
      <c r="FQ245" s="67"/>
      <c r="FR245" s="67"/>
      <c r="FS245" s="67"/>
      <c r="FT245" s="67"/>
      <c r="FU245" s="67"/>
      <c r="FV245" s="67"/>
      <c r="FW245" s="67"/>
      <c r="FX245" s="67"/>
      <c r="FY245" s="67"/>
      <c r="FZ245" s="67"/>
      <c r="GA245" s="67"/>
      <c r="GB245" s="67"/>
      <c r="GC245" s="67"/>
      <c r="GD245" s="67"/>
      <c r="GE245" s="67"/>
      <c r="GF245" s="67"/>
      <c r="GG245" s="67"/>
      <c r="GH245" s="67"/>
      <c r="GI245" s="67"/>
      <c r="GJ245" s="67"/>
      <c r="GK245" s="67"/>
      <c r="GL245" s="67"/>
      <c r="GM245" s="67"/>
      <c r="GN245" s="67"/>
      <c r="GO245" s="67"/>
      <c r="GP245" s="67"/>
      <c r="GQ245" s="67"/>
      <c r="GR245" s="67"/>
      <c r="GS245" s="67"/>
      <c r="GT245" s="67"/>
      <c r="GU245" s="67"/>
      <c r="GV245" s="67"/>
      <c r="GW245" s="67"/>
      <c r="GX245" s="67"/>
      <c r="GY245" s="67"/>
      <c r="GZ245" s="67"/>
      <c r="HA245" s="67"/>
      <c r="HB245" s="67"/>
      <c r="HC245" s="67"/>
      <c r="HD245" s="67"/>
      <c r="HE245" s="67"/>
      <c r="HF245" s="67"/>
      <c r="HG245" s="67"/>
      <c r="HH245" s="67"/>
      <c r="HI245" s="67"/>
      <c r="HJ245" s="67"/>
      <c r="HK245" s="67"/>
      <c r="HL245" s="67"/>
      <c r="HM245" s="67"/>
      <c r="HN245" s="67"/>
      <c r="HO245" s="67"/>
      <c r="HP245" s="67"/>
      <c r="HQ245" s="67"/>
      <c r="HR245" s="67"/>
      <c r="HS245" s="1"/>
      <c r="HT245" s="1"/>
      <c r="HU245" s="1"/>
      <c r="HV245" s="1"/>
      <c r="HW245" s="1"/>
      <c r="HX245" s="1"/>
    </row>
    <row r="246" spans="1:232" s="24" customFormat="1" ht="24.75" customHeight="1">
      <c r="A246" s="8"/>
      <c r="B246" s="106"/>
      <c r="C246" s="106"/>
      <c r="D246" s="106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  <c r="FO246" s="67"/>
      <c r="FP246" s="67"/>
      <c r="FQ246" s="67"/>
      <c r="FR246" s="67"/>
      <c r="FS246" s="67"/>
      <c r="FT246" s="67"/>
      <c r="FU246" s="67"/>
      <c r="FV246" s="67"/>
      <c r="FW246" s="67"/>
      <c r="FX246" s="67"/>
      <c r="FY246" s="67"/>
      <c r="FZ246" s="67"/>
      <c r="GA246" s="67"/>
      <c r="GB246" s="67"/>
      <c r="GC246" s="67"/>
      <c r="GD246" s="67"/>
      <c r="GE246" s="67"/>
      <c r="GF246" s="67"/>
      <c r="GG246" s="67"/>
      <c r="GH246" s="67"/>
      <c r="GI246" s="67"/>
      <c r="GJ246" s="67"/>
      <c r="GK246" s="67"/>
      <c r="GL246" s="67"/>
      <c r="GM246" s="67"/>
      <c r="GN246" s="67"/>
      <c r="GO246" s="67"/>
      <c r="GP246" s="67"/>
      <c r="GQ246" s="67"/>
      <c r="GR246" s="67"/>
      <c r="GS246" s="67"/>
      <c r="GT246" s="67"/>
      <c r="GU246" s="67"/>
      <c r="GV246" s="67"/>
      <c r="GW246" s="67"/>
      <c r="GX246" s="67"/>
      <c r="GY246" s="67"/>
      <c r="GZ246" s="67"/>
      <c r="HA246" s="67"/>
      <c r="HB246" s="67"/>
      <c r="HC246" s="67"/>
      <c r="HD246" s="67"/>
      <c r="HE246" s="67"/>
      <c r="HF246" s="67"/>
      <c r="HG246" s="67"/>
      <c r="HH246" s="67"/>
      <c r="HI246" s="67"/>
      <c r="HJ246" s="67"/>
      <c r="HK246" s="67"/>
      <c r="HL246" s="67"/>
      <c r="HM246" s="67"/>
      <c r="HN246" s="67"/>
      <c r="HO246" s="67"/>
      <c r="HP246" s="67"/>
      <c r="HQ246" s="67"/>
      <c r="HR246" s="67"/>
      <c r="HS246" s="1"/>
      <c r="HT246" s="1"/>
      <c r="HU246" s="1"/>
      <c r="HV246" s="1"/>
      <c r="HW246" s="1"/>
      <c r="HX246" s="1"/>
    </row>
    <row r="247" spans="1:232" s="24" customFormat="1" ht="24.75" customHeight="1">
      <c r="A247" s="8"/>
      <c r="B247" s="106"/>
      <c r="C247" s="106"/>
      <c r="D247" s="106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  <c r="FO247" s="67"/>
      <c r="FP247" s="67"/>
      <c r="FQ247" s="67"/>
      <c r="FR247" s="67"/>
      <c r="FS247" s="67"/>
      <c r="FT247" s="67"/>
      <c r="FU247" s="67"/>
      <c r="FV247" s="67"/>
      <c r="FW247" s="67"/>
      <c r="FX247" s="67"/>
      <c r="FY247" s="67"/>
      <c r="FZ247" s="67"/>
      <c r="GA247" s="67"/>
      <c r="GB247" s="67"/>
      <c r="GC247" s="67"/>
      <c r="GD247" s="67"/>
      <c r="GE247" s="67"/>
      <c r="GF247" s="67"/>
      <c r="GG247" s="67"/>
      <c r="GH247" s="67"/>
      <c r="GI247" s="67"/>
      <c r="GJ247" s="67"/>
      <c r="GK247" s="67"/>
      <c r="GL247" s="67"/>
      <c r="GM247" s="67"/>
      <c r="GN247" s="67"/>
      <c r="GO247" s="67"/>
      <c r="GP247" s="67"/>
      <c r="GQ247" s="67"/>
      <c r="GR247" s="67"/>
      <c r="GS247" s="67"/>
      <c r="GT247" s="67"/>
      <c r="GU247" s="67"/>
      <c r="GV247" s="67"/>
      <c r="GW247" s="67"/>
      <c r="GX247" s="67"/>
      <c r="GY247" s="67"/>
      <c r="GZ247" s="67"/>
      <c r="HA247" s="67"/>
      <c r="HB247" s="67"/>
      <c r="HC247" s="67"/>
      <c r="HD247" s="67"/>
      <c r="HE247" s="67"/>
      <c r="HF247" s="67"/>
      <c r="HG247" s="67"/>
      <c r="HH247" s="67"/>
      <c r="HI247" s="67"/>
      <c r="HJ247" s="67"/>
      <c r="HK247" s="67"/>
      <c r="HL247" s="67"/>
      <c r="HM247" s="67"/>
      <c r="HN247" s="67"/>
      <c r="HO247" s="67"/>
      <c r="HP247" s="67"/>
      <c r="HQ247" s="67"/>
      <c r="HR247" s="67"/>
      <c r="HS247" s="1"/>
      <c r="HT247" s="1"/>
      <c r="HU247" s="1"/>
      <c r="HV247" s="1"/>
      <c r="HW247" s="1"/>
      <c r="HX247" s="1"/>
    </row>
    <row r="248" spans="1:232" s="24" customFormat="1" ht="24.75" customHeight="1">
      <c r="A248" s="8"/>
      <c r="B248" s="106"/>
      <c r="C248" s="106"/>
      <c r="D248" s="106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  <c r="FO248" s="67"/>
      <c r="FP248" s="67"/>
      <c r="FQ248" s="67"/>
      <c r="FR248" s="67"/>
      <c r="FS248" s="67"/>
      <c r="FT248" s="67"/>
      <c r="FU248" s="67"/>
      <c r="FV248" s="67"/>
      <c r="FW248" s="67"/>
      <c r="FX248" s="67"/>
      <c r="FY248" s="67"/>
      <c r="FZ248" s="67"/>
      <c r="GA248" s="67"/>
      <c r="GB248" s="67"/>
      <c r="GC248" s="67"/>
      <c r="GD248" s="67"/>
      <c r="GE248" s="67"/>
      <c r="GF248" s="67"/>
      <c r="GG248" s="67"/>
      <c r="GH248" s="67"/>
      <c r="GI248" s="67"/>
      <c r="GJ248" s="67"/>
      <c r="GK248" s="67"/>
      <c r="GL248" s="67"/>
      <c r="GM248" s="67"/>
      <c r="GN248" s="67"/>
      <c r="GO248" s="67"/>
      <c r="GP248" s="67"/>
      <c r="GQ248" s="67"/>
      <c r="GR248" s="67"/>
      <c r="GS248" s="67"/>
      <c r="GT248" s="67"/>
      <c r="GU248" s="67"/>
      <c r="GV248" s="67"/>
      <c r="GW248" s="67"/>
      <c r="GX248" s="67"/>
      <c r="GY248" s="67"/>
      <c r="GZ248" s="67"/>
      <c r="HA248" s="67"/>
      <c r="HB248" s="67"/>
      <c r="HC248" s="67"/>
      <c r="HD248" s="67"/>
      <c r="HE248" s="67"/>
      <c r="HF248" s="67"/>
      <c r="HG248" s="67"/>
      <c r="HH248" s="67"/>
      <c r="HI248" s="67"/>
      <c r="HJ248" s="67"/>
      <c r="HK248" s="67"/>
      <c r="HL248" s="67"/>
      <c r="HM248" s="67"/>
      <c r="HN248" s="67"/>
      <c r="HO248" s="67"/>
      <c r="HP248" s="67"/>
      <c r="HQ248" s="67"/>
      <c r="HR248" s="67"/>
      <c r="HS248" s="1"/>
      <c r="HT248" s="1"/>
      <c r="HU248" s="1"/>
      <c r="HV248" s="1"/>
      <c r="HW248" s="1"/>
      <c r="HX248" s="1"/>
    </row>
    <row r="249" spans="1:232" s="24" customFormat="1" ht="24.75" customHeight="1">
      <c r="A249" s="8"/>
      <c r="B249" s="106"/>
      <c r="C249" s="106"/>
      <c r="D249" s="106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  <c r="FO249" s="67"/>
      <c r="FP249" s="67"/>
      <c r="FQ249" s="67"/>
      <c r="FR249" s="67"/>
      <c r="FS249" s="67"/>
      <c r="FT249" s="67"/>
      <c r="FU249" s="67"/>
      <c r="FV249" s="67"/>
      <c r="FW249" s="67"/>
      <c r="FX249" s="67"/>
      <c r="FY249" s="67"/>
      <c r="FZ249" s="67"/>
      <c r="GA249" s="67"/>
      <c r="GB249" s="67"/>
      <c r="GC249" s="67"/>
      <c r="GD249" s="67"/>
      <c r="GE249" s="67"/>
      <c r="GF249" s="67"/>
      <c r="GG249" s="67"/>
      <c r="GH249" s="67"/>
      <c r="GI249" s="67"/>
      <c r="GJ249" s="67"/>
      <c r="GK249" s="67"/>
      <c r="GL249" s="67"/>
      <c r="GM249" s="67"/>
      <c r="GN249" s="67"/>
      <c r="GO249" s="67"/>
      <c r="GP249" s="67"/>
      <c r="GQ249" s="67"/>
      <c r="GR249" s="67"/>
      <c r="GS249" s="67"/>
      <c r="GT249" s="67"/>
      <c r="GU249" s="67"/>
      <c r="GV249" s="67"/>
      <c r="GW249" s="67"/>
      <c r="GX249" s="67"/>
      <c r="GY249" s="67"/>
      <c r="GZ249" s="67"/>
      <c r="HA249" s="67"/>
      <c r="HB249" s="67"/>
      <c r="HC249" s="67"/>
      <c r="HD249" s="67"/>
      <c r="HE249" s="67"/>
      <c r="HF249" s="67"/>
      <c r="HG249" s="67"/>
      <c r="HH249" s="67"/>
      <c r="HI249" s="67"/>
      <c r="HJ249" s="67"/>
      <c r="HK249" s="67"/>
      <c r="HL249" s="67"/>
      <c r="HM249" s="67"/>
      <c r="HN249" s="67"/>
      <c r="HO249" s="67"/>
      <c r="HP249" s="67"/>
      <c r="HQ249" s="67"/>
      <c r="HR249" s="67"/>
      <c r="HS249" s="1"/>
      <c r="HT249" s="1"/>
      <c r="HU249" s="1"/>
      <c r="HV249" s="1"/>
      <c r="HW249" s="1"/>
      <c r="HX249" s="1"/>
    </row>
    <row r="250" spans="1:232" s="24" customFormat="1" ht="24.75" customHeight="1">
      <c r="A250" s="8"/>
      <c r="B250" s="106"/>
      <c r="C250" s="106"/>
      <c r="D250" s="106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  <c r="FO250" s="67"/>
      <c r="FP250" s="67"/>
      <c r="FQ250" s="67"/>
      <c r="FR250" s="67"/>
      <c r="FS250" s="67"/>
      <c r="FT250" s="67"/>
      <c r="FU250" s="67"/>
      <c r="FV250" s="67"/>
      <c r="FW250" s="67"/>
      <c r="FX250" s="67"/>
      <c r="FY250" s="67"/>
      <c r="FZ250" s="67"/>
      <c r="GA250" s="67"/>
      <c r="GB250" s="67"/>
      <c r="GC250" s="67"/>
      <c r="GD250" s="67"/>
      <c r="GE250" s="67"/>
      <c r="GF250" s="67"/>
      <c r="GG250" s="67"/>
      <c r="GH250" s="67"/>
      <c r="GI250" s="67"/>
      <c r="GJ250" s="67"/>
      <c r="GK250" s="67"/>
      <c r="GL250" s="67"/>
      <c r="GM250" s="67"/>
      <c r="GN250" s="67"/>
      <c r="GO250" s="67"/>
      <c r="GP250" s="67"/>
      <c r="GQ250" s="67"/>
      <c r="GR250" s="67"/>
      <c r="GS250" s="67"/>
      <c r="GT250" s="67"/>
      <c r="GU250" s="67"/>
      <c r="GV250" s="67"/>
      <c r="GW250" s="67"/>
      <c r="GX250" s="67"/>
      <c r="GY250" s="67"/>
      <c r="GZ250" s="67"/>
      <c r="HA250" s="67"/>
      <c r="HB250" s="67"/>
      <c r="HC250" s="67"/>
      <c r="HD250" s="67"/>
      <c r="HE250" s="67"/>
      <c r="HF250" s="67"/>
      <c r="HG250" s="67"/>
      <c r="HH250" s="67"/>
      <c r="HI250" s="67"/>
      <c r="HJ250" s="67"/>
      <c r="HK250" s="67"/>
      <c r="HL250" s="67"/>
      <c r="HM250" s="67"/>
      <c r="HN250" s="67"/>
      <c r="HO250" s="67"/>
      <c r="HP250" s="67"/>
      <c r="HQ250" s="67"/>
      <c r="HR250" s="67"/>
      <c r="HS250" s="1"/>
      <c r="HT250" s="1"/>
      <c r="HU250" s="1"/>
      <c r="HV250" s="1"/>
      <c r="HW250" s="1"/>
      <c r="HX250" s="1"/>
    </row>
    <row r="251" spans="1:232" s="24" customFormat="1" ht="24.75" customHeight="1">
      <c r="A251" s="8"/>
      <c r="B251" s="106"/>
      <c r="C251" s="106"/>
      <c r="D251" s="106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  <c r="FO251" s="67"/>
      <c r="FP251" s="67"/>
      <c r="FQ251" s="67"/>
      <c r="FR251" s="67"/>
      <c r="FS251" s="67"/>
      <c r="FT251" s="67"/>
      <c r="FU251" s="67"/>
      <c r="FV251" s="67"/>
      <c r="FW251" s="67"/>
      <c r="FX251" s="67"/>
      <c r="FY251" s="67"/>
      <c r="FZ251" s="67"/>
      <c r="GA251" s="67"/>
      <c r="GB251" s="67"/>
      <c r="GC251" s="67"/>
      <c r="GD251" s="67"/>
      <c r="GE251" s="67"/>
      <c r="GF251" s="67"/>
      <c r="GG251" s="67"/>
      <c r="GH251" s="67"/>
      <c r="GI251" s="67"/>
      <c r="GJ251" s="67"/>
      <c r="GK251" s="67"/>
      <c r="GL251" s="67"/>
      <c r="GM251" s="67"/>
      <c r="GN251" s="67"/>
      <c r="GO251" s="67"/>
      <c r="GP251" s="67"/>
      <c r="GQ251" s="67"/>
      <c r="GR251" s="67"/>
      <c r="GS251" s="67"/>
      <c r="GT251" s="67"/>
      <c r="GU251" s="67"/>
      <c r="GV251" s="67"/>
      <c r="GW251" s="67"/>
      <c r="GX251" s="67"/>
      <c r="GY251" s="67"/>
      <c r="GZ251" s="67"/>
      <c r="HA251" s="67"/>
      <c r="HB251" s="67"/>
      <c r="HC251" s="67"/>
      <c r="HD251" s="67"/>
      <c r="HE251" s="67"/>
      <c r="HF251" s="67"/>
      <c r="HG251" s="67"/>
      <c r="HH251" s="67"/>
      <c r="HI251" s="67"/>
      <c r="HJ251" s="67"/>
      <c r="HK251" s="67"/>
      <c r="HL251" s="67"/>
      <c r="HM251" s="67"/>
      <c r="HN251" s="67"/>
      <c r="HO251" s="67"/>
      <c r="HP251" s="67"/>
      <c r="HQ251" s="67"/>
      <c r="HR251" s="67"/>
      <c r="HS251" s="1"/>
      <c r="HT251" s="1"/>
      <c r="HU251" s="1"/>
      <c r="HV251" s="1"/>
      <c r="HW251" s="1"/>
      <c r="HX251" s="1"/>
    </row>
    <row r="252" spans="1:232" s="24" customFormat="1" ht="24.75" customHeight="1">
      <c r="A252" s="8"/>
      <c r="B252" s="106"/>
      <c r="C252" s="106"/>
      <c r="D252" s="106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  <c r="FO252" s="67"/>
      <c r="FP252" s="67"/>
      <c r="FQ252" s="67"/>
      <c r="FR252" s="67"/>
      <c r="FS252" s="67"/>
      <c r="FT252" s="67"/>
      <c r="FU252" s="67"/>
      <c r="FV252" s="67"/>
      <c r="FW252" s="67"/>
      <c r="FX252" s="67"/>
      <c r="FY252" s="67"/>
      <c r="FZ252" s="67"/>
      <c r="GA252" s="67"/>
      <c r="GB252" s="67"/>
      <c r="GC252" s="67"/>
      <c r="GD252" s="67"/>
      <c r="GE252" s="67"/>
      <c r="GF252" s="67"/>
      <c r="GG252" s="67"/>
      <c r="GH252" s="67"/>
      <c r="GI252" s="67"/>
      <c r="GJ252" s="67"/>
      <c r="GK252" s="67"/>
      <c r="GL252" s="67"/>
      <c r="GM252" s="67"/>
      <c r="GN252" s="67"/>
      <c r="GO252" s="67"/>
      <c r="GP252" s="67"/>
      <c r="GQ252" s="67"/>
      <c r="GR252" s="67"/>
      <c r="GS252" s="67"/>
      <c r="GT252" s="67"/>
      <c r="GU252" s="67"/>
      <c r="GV252" s="67"/>
      <c r="GW252" s="67"/>
      <c r="GX252" s="67"/>
      <c r="GY252" s="67"/>
      <c r="GZ252" s="67"/>
      <c r="HA252" s="67"/>
      <c r="HB252" s="67"/>
      <c r="HC252" s="67"/>
      <c r="HD252" s="67"/>
      <c r="HE252" s="67"/>
      <c r="HF252" s="67"/>
      <c r="HG252" s="67"/>
      <c r="HH252" s="67"/>
      <c r="HI252" s="67"/>
      <c r="HJ252" s="67"/>
      <c r="HK252" s="67"/>
      <c r="HL252" s="67"/>
      <c r="HM252" s="67"/>
      <c r="HN252" s="67"/>
      <c r="HO252" s="67"/>
      <c r="HP252" s="67"/>
      <c r="HQ252" s="67"/>
      <c r="HR252" s="67"/>
      <c r="HS252" s="1"/>
      <c r="HT252" s="1"/>
      <c r="HU252" s="1"/>
      <c r="HV252" s="1"/>
      <c r="HW252" s="1"/>
      <c r="HX252" s="1"/>
    </row>
    <row r="253" spans="1:232" s="24" customFormat="1" ht="24.75" customHeight="1">
      <c r="A253" s="8"/>
      <c r="B253" s="106"/>
      <c r="C253" s="106"/>
      <c r="D253" s="106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  <c r="FO253" s="67"/>
      <c r="FP253" s="67"/>
      <c r="FQ253" s="67"/>
      <c r="FR253" s="67"/>
      <c r="FS253" s="67"/>
      <c r="FT253" s="67"/>
      <c r="FU253" s="67"/>
      <c r="FV253" s="67"/>
      <c r="FW253" s="67"/>
      <c r="FX253" s="67"/>
      <c r="FY253" s="67"/>
      <c r="FZ253" s="67"/>
      <c r="GA253" s="67"/>
      <c r="GB253" s="67"/>
      <c r="GC253" s="67"/>
      <c r="GD253" s="67"/>
      <c r="GE253" s="67"/>
      <c r="GF253" s="67"/>
      <c r="GG253" s="67"/>
      <c r="GH253" s="67"/>
      <c r="GI253" s="67"/>
      <c r="GJ253" s="67"/>
      <c r="GK253" s="67"/>
      <c r="GL253" s="67"/>
      <c r="GM253" s="67"/>
      <c r="GN253" s="67"/>
      <c r="GO253" s="67"/>
      <c r="GP253" s="67"/>
      <c r="GQ253" s="67"/>
      <c r="GR253" s="67"/>
      <c r="GS253" s="67"/>
      <c r="GT253" s="67"/>
      <c r="GU253" s="67"/>
      <c r="GV253" s="67"/>
      <c r="GW253" s="67"/>
      <c r="GX253" s="67"/>
      <c r="GY253" s="67"/>
      <c r="GZ253" s="67"/>
      <c r="HA253" s="67"/>
      <c r="HB253" s="67"/>
      <c r="HC253" s="67"/>
      <c r="HD253" s="67"/>
      <c r="HE253" s="67"/>
      <c r="HF253" s="67"/>
      <c r="HG253" s="67"/>
      <c r="HH253" s="67"/>
      <c r="HI253" s="67"/>
      <c r="HJ253" s="67"/>
      <c r="HK253" s="67"/>
      <c r="HL253" s="67"/>
      <c r="HM253" s="67"/>
      <c r="HN253" s="67"/>
      <c r="HO253" s="67"/>
      <c r="HP253" s="67"/>
      <c r="HQ253" s="67"/>
      <c r="HR253" s="67"/>
      <c r="HS253" s="1"/>
      <c r="HT253" s="1"/>
      <c r="HU253" s="1"/>
      <c r="HV253" s="1"/>
      <c r="HW253" s="1"/>
      <c r="HX253" s="1"/>
    </row>
    <row r="254" spans="1:232" s="24" customFormat="1" ht="24.75" customHeight="1">
      <c r="A254" s="8"/>
      <c r="B254" s="106"/>
      <c r="C254" s="106"/>
      <c r="D254" s="106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  <c r="FO254" s="67"/>
      <c r="FP254" s="67"/>
      <c r="FQ254" s="67"/>
      <c r="FR254" s="67"/>
      <c r="FS254" s="67"/>
      <c r="FT254" s="67"/>
      <c r="FU254" s="67"/>
      <c r="FV254" s="67"/>
      <c r="FW254" s="67"/>
      <c r="FX254" s="67"/>
      <c r="FY254" s="67"/>
      <c r="FZ254" s="67"/>
      <c r="GA254" s="67"/>
      <c r="GB254" s="67"/>
      <c r="GC254" s="67"/>
      <c r="GD254" s="67"/>
      <c r="GE254" s="67"/>
      <c r="GF254" s="67"/>
      <c r="GG254" s="67"/>
      <c r="GH254" s="67"/>
      <c r="GI254" s="67"/>
      <c r="GJ254" s="67"/>
      <c r="GK254" s="67"/>
      <c r="GL254" s="67"/>
      <c r="GM254" s="67"/>
      <c r="GN254" s="67"/>
      <c r="GO254" s="67"/>
      <c r="GP254" s="67"/>
      <c r="GQ254" s="67"/>
      <c r="GR254" s="67"/>
      <c r="GS254" s="67"/>
      <c r="GT254" s="67"/>
      <c r="GU254" s="67"/>
      <c r="GV254" s="67"/>
      <c r="GW254" s="67"/>
      <c r="GX254" s="67"/>
      <c r="GY254" s="67"/>
      <c r="GZ254" s="67"/>
      <c r="HA254" s="67"/>
      <c r="HB254" s="67"/>
      <c r="HC254" s="67"/>
      <c r="HD254" s="67"/>
      <c r="HE254" s="67"/>
      <c r="HF254" s="67"/>
      <c r="HG254" s="67"/>
      <c r="HH254" s="67"/>
      <c r="HI254" s="67"/>
      <c r="HJ254" s="67"/>
      <c r="HK254" s="67"/>
      <c r="HL254" s="67"/>
      <c r="HM254" s="67"/>
      <c r="HN254" s="67"/>
      <c r="HO254" s="67"/>
      <c r="HP254" s="67"/>
      <c r="HQ254" s="67"/>
      <c r="HR254" s="67"/>
      <c r="HS254" s="1"/>
      <c r="HT254" s="1"/>
      <c r="HU254" s="1"/>
      <c r="HV254" s="1"/>
      <c r="HW254" s="1"/>
      <c r="HX254" s="1"/>
    </row>
    <row r="255" spans="1:232" s="24" customFormat="1" ht="24.75" customHeight="1">
      <c r="A255" s="8"/>
      <c r="B255" s="106"/>
      <c r="C255" s="106"/>
      <c r="D255" s="106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  <c r="FO255" s="67"/>
      <c r="FP255" s="67"/>
      <c r="FQ255" s="67"/>
      <c r="FR255" s="67"/>
      <c r="FS255" s="67"/>
      <c r="FT255" s="67"/>
      <c r="FU255" s="67"/>
      <c r="FV255" s="67"/>
      <c r="FW255" s="67"/>
      <c r="FX255" s="67"/>
      <c r="FY255" s="67"/>
      <c r="FZ255" s="67"/>
      <c r="GA255" s="67"/>
      <c r="GB255" s="67"/>
      <c r="GC255" s="67"/>
      <c r="GD255" s="67"/>
      <c r="GE255" s="67"/>
      <c r="GF255" s="67"/>
      <c r="GG255" s="67"/>
      <c r="GH255" s="67"/>
      <c r="GI255" s="67"/>
      <c r="GJ255" s="67"/>
      <c r="GK255" s="67"/>
      <c r="GL255" s="67"/>
      <c r="GM255" s="67"/>
      <c r="GN255" s="67"/>
      <c r="GO255" s="67"/>
      <c r="GP255" s="67"/>
      <c r="GQ255" s="67"/>
      <c r="GR255" s="67"/>
      <c r="GS255" s="67"/>
      <c r="GT255" s="67"/>
      <c r="GU255" s="67"/>
      <c r="GV255" s="67"/>
      <c r="GW255" s="67"/>
      <c r="GX255" s="67"/>
      <c r="GY255" s="67"/>
      <c r="GZ255" s="67"/>
      <c r="HA255" s="67"/>
      <c r="HB255" s="67"/>
      <c r="HC255" s="67"/>
      <c r="HD255" s="67"/>
      <c r="HE255" s="67"/>
      <c r="HF255" s="67"/>
      <c r="HG255" s="67"/>
      <c r="HH255" s="67"/>
      <c r="HI255" s="67"/>
      <c r="HJ255" s="67"/>
      <c r="HK255" s="67"/>
      <c r="HL255" s="67"/>
      <c r="HM255" s="67"/>
      <c r="HN255" s="67"/>
      <c r="HO255" s="67"/>
      <c r="HP255" s="67"/>
      <c r="HQ255" s="67"/>
      <c r="HR255" s="67"/>
      <c r="HS255" s="1"/>
      <c r="HT255" s="1"/>
      <c r="HU255" s="1"/>
      <c r="HV255" s="1"/>
      <c r="HW255" s="1"/>
      <c r="HX255" s="1"/>
    </row>
    <row r="256" spans="1:232" s="24" customFormat="1" ht="24.75" customHeight="1">
      <c r="A256" s="8"/>
      <c r="B256" s="106"/>
      <c r="C256" s="106"/>
      <c r="D256" s="106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  <c r="FO256" s="67"/>
      <c r="FP256" s="67"/>
      <c r="FQ256" s="67"/>
      <c r="FR256" s="67"/>
      <c r="FS256" s="67"/>
      <c r="FT256" s="67"/>
      <c r="FU256" s="67"/>
      <c r="FV256" s="67"/>
      <c r="FW256" s="67"/>
      <c r="FX256" s="67"/>
      <c r="FY256" s="67"/>
      <c r="FZ256" s="67"/>
      <c r="GA256" s="67"/>
      <c r="GB256" s="67"/>
      <c r="GC256" s="67"/>
      <c r="GD256" s="67"/>
      <c r="GE256" s="67"/>
      <c r="GF256" s="67"/>
      <c r="GG256" s="67"/>
      <c r="GH256" s="67"/>
      <c r="GI256" s="67"/>
      <c r="GJ256" s="67"/>
      <c r="GK256" s="67"/>
      <c r="GL256" s="67"/>
      <c r="GM256" s="67"/>
      <c r="GN256" s="67"/>
      <c r="GO256" s="67"/>
      <c r="GP256" s="67"/>
      <c r="GQ256" s="67"/>
      <c r="GR256" s="67"/>
      <c r="GS256" s="67"/>
      <c r="GT256" s="67"/>
      <c r="GU256" s="67"/>
      <c r="GV256" s="67"/>
      <c r="GW256" s="67"/>
      <c r="GX256" s="67"/>
      <c r="GY256" s="67"/>
      <c r="GZ256" s="67"/>
      <c r="HA256" s="67"/>
      <c r="HB256" s="67"/>
      <c r="HC256" s="67"/>
      <c r="HD256" s="67"/>
      <c r="HE256" s="67"/>
      <c r="HF256" s="67"/>
      <c r="HG256" s="67"/>
      <c r="HH256" s="67"/>
      <c r="HI256" s="67"/>
      <c r="HJ256" s="67"/>
      <c r="HK256" s="67"/>
      <c r="HL256" s="67"/>
      <c r="HM256" s="67"/>
      <c r="HN256" s="67"/>
      <c r="HO256" s="67"/>
      <c r="HP256" s="67"/>
      <c r="HQ256" s="67"/>
      <c r="HR256" s="67"/>
      <c r="HS256" s="1"/>
      <c r="HT256" s="1"/>
      <c r="HU256" s="1"/>
      <c r="HV256" s="1"/>
      <c r="HW256" s="1"/>
      <c r="HX256" s="1"/>
    </row>
    <row r="257" spans="1:232" s="24" customFormat="1" ht="24.75" customHeight="1">
      <c r="A257" s="8"/>
      <c r="B257" s="106"/>
      <c r="C257" s="106"/>
      <c r="D257" s="106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  <c r="FO257" s="67"/>
      <c r="FP257" s="67"/>
      <c r="FQ257" s="67"/>
      <c r="FR257" s="67"/>
      <c r="FS257" s="67"/>
      <c r="FT257" s="67"/>
      <c r="FU257" s="67"/>
      <c r="FV257" s="67"/>
      <c r="FW257" s="67"/>
      <c r="FX257" s="67"/>
      <c r="FY257" s="67"/>
      <c r="FZ257" s="67"/>
      <c r="GA257" s="67"/>
      <c r="GB257" s="67"/>
      <c r="GC257" s="67"/>
      <c r="GD257" s="67"/>
      <c r="GE257" s="67"/>
      <c r="GF257" s="67"/>
      <c r="GG257" s="67"/>
      <c r="GH257" s="67"/>
      <c r="GI257" s="67"/>
      <c r="GJ257" s="67"/>
      <c r="GK257" s="67"/>
      <c r="GL257" s="67"/>
      <c r="GM257" s="67"/>
      <c r="GN257" s="67"/>
      <c r="GO257" s="67"/>
      <c r="GP257" s="67"/>
      <c r="GQ257" s="67"/>
      <c r="GR257" s="67"/>
      <c r="GS257" s="67"/>
      <c r="GT257" s="67"/>
      <c r="GU257" s="67"/>
      <c r="GV257" s="67"/>
      <c r="GW257" s="67"/>
      <c r="GX257" s="67"/>
      <c r="GY257" s="67"/>
      <c r="GZ257" s="67"/>
      <c r="HA257" s="67"/>
      <c r="HB257" s="67"/>
      <c r="HC257" s="67"/>
      <c r="HD257" s="67"/>
      <c r="HE257" s="67"/>
      <c r="HF257" s="67"/>
      <c r="HG257" s="67"/>
      <c r="HH257" s="67"/>
      <c r="HI257" s="67"/>
      <c r="HJ257" s="67"/>
      <c r="HK257" s="67"/>
      <c r="HL257" s="67"/>
      <c r="HM257" s="67"/>
      <c r="HN257" s="67"/>
      <c r="HO257" s="67"/>
      <c r="HP257" s="67"/>
      <c r="HQ257" s="67"/>
      <c r="HR257" s="67"/>
      <c r="HS257" s="1"/>
      <c r="HT257" s="1"/>
      <c r="HU257" s="1"/>
      <c r="HV257" s="1"/>
      <c r="HW257" s="1"/>
      <c r="HX257" s="1"/>
    </row>
    <row r="258" spans="1:232" s="24" customFormat="1" ht="24.75" customHeight="1">
      <c r="A258" s="8"/>
      <c r="B258" s="106"/>
      <c r="C258" s="106"/>
      <c r="D258" s="106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  <c r="FO258" s="67"/>
      <c r="FP258" s="67"/>
      <c r="FQ258" s="67"/>
      <c r="FR258" s="67"/>
      <c r="FS258" s="67"/>
      <c r="FT258" s="67"/>
      <c r="FU258" s="67"/>
      <c r="FV258" s="67"/>
      <c r="FW258" s="67"/>
      <c r="FX258" s="67"/>
      <c r="FY258" s="67"/>
      <c r="FZ258" s="67"/>
      <c r="GA258" s="67"/>
      <c r="GB258" s="67"/>
      <c r="GC258" s="67"/>
      <c r="GD258" s="67"/>
      <c r="GE258" s="67"/>
      <c r="GF258" s="67"/>
      <c r="GG258" s="67"/>
      <c r="GH258" s="67"/>
      <c r="GI258" s="67"/>
      <c r="GJ258" s="67"/>
      <c r="GK258" s="67"/>
      <c r="GL258" s="67"/>
      <c r="GM258" s="67"/>
      <c r="GN258" s="67"/>
      <c r="GO258" s="67"/>
      <c r="GP258" s="67"/>
      <c r="GQ258" s="67"/>
      <c r="GR258" s="67"/>
      <c r="GS258" s="67"/>
      <c r="GT258" s="67"/>
      <c r="GU258" s="67"/>
      <c r="GV258" s="67"/>
      <c r="GW258" s="67"/>
      <c r="GX258" s="67"/>
      <c r="GY258" s="67"/>
      <c r="GZ258" s="67"/>
      <c r="HA258" s="67"/>
      <c r="HB258" s="67"/>
      <c r="HC258" s="67"/>
      <c r="HD258" s="67"/>
      <c r="HE258" s="67"/>
      <c r="HF258" s="67"/>
      <c r="HG258" s="67"/>
      <c r="HH258" s="67"/>
      <c r="HI258" s="67"/>
      <c r="HJ258" s="67"/>
      <c r="HK258" s="67"/>
      <c r="HL258" s="67"/>
      <c r="HM258" s="67"/>
      <c r="HN258" s="67"/>
      <c r="HO258" s="67"/>
      <c r="HP258" s="67"/>
      <c r="HQ258" s="67"/>
      <c r="HR258" s="67"/>
      <c r="HS258" s="1"/>
      <c r="HT258" s="1"/>
      <c r="HU258" s="1"/>
      <c r="HV258" s="1"/>
      <c r="HW258" s="1"/>
      <c r="HX258" s="1"/>
    </row>
    <row r="259" spans="1:232" s="24" customFormat="1" ht="19.5" customHeight="1">
      <c r="A259" s="8"/>
      <c r="B259" s="106"/>
      <c r="C259" s="106"/>
      <c r="D259" s="106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  <c r="FO259" s="67"/>
      <c r="FP259" s="67"/>
      <c r="FQ259" s="67"/>
      <c r="FR259" s="67"/>
      <c r="FS259" s="67"/>
      <c r="FT259" s="67"/>
      <c r="FU259" s="67"/>
      <c r="FV259" s="67"/>
      <c r="FW259" s="67"/>
      <c r="FX259" s="67"/>
      <c r="FY259" s="67"/>
      <c r="FZ259" s="67"/>
      <c r="GA259" s="67"/>
      <c r="GB259" s="67"/>
      <c r="GC259" s="67"/>
      <c r="GD259" s="67"/>
      <c r="GE259" s="67"/>
      <c r="GF259" s="67"/>
      <c r="GG259" s="67"/>
      <c r="GH259" s="67"/>
      <c r="GI259" s="67"/>
      <c r="GJ259" s="67"/>
      <c r="GK259" s="67"/>
      <c r="GL259" s="67"/>
      <c r="GM259" s="67"/>
      <c r="GN259" s="67"/>
      <c r="GO259" s="67"/>
      <c r="GP259" s="67"/>
      <c r="GQ259" s="67"/>
      <c r="GR259" s="67"/>
      <c r="GS259" s="67"/>
      <c r="GT259" s="67"/>
      <c r="GU259" s="67"/>
      <c r="GV259" s="67"/>
      <c r="GW259" s="67"/>
      <c r="GX259" s="67"/>
      <c r="GY259" s="67"/>
      <c r="GZ259" s="67"/>
      <c r="HA259" s="67"/>
      <c r="HB259" s="67"/>
      <c r="HC259" s="67"/>
      <c r="HD259" s="67"/>
      <c r="HE259" s="67"/>
      <c r="HF259" s="67"/>
      <c r="HG259" s="67"/>
      <c r="HH259" s="67"/>
      <c r="HI259" s="67"/>
      <c r="HJ259" s="67"/>
      <c r="HK259" s="67"/>
      <c r="HL259" s="67"/>
      <c r="HM259" s="67"/>
      <c r="HN259" s="67"/>
      <c r="HO259" s="67"/>
      <c r="HP259" s="67"/>
      <c r="HQ259" s="67"/>
      <c r="HR259" s="67"/>
      <c r="HS259" s="1"/>
      <c r="HT259" s="1"/>
      <c r="HU259" s="1"/>
      <c r="HV259" s="1"/>
      <c r="HW259" s="1"/>
      <c r="HX259" s="1"/>
    </row>
    <row r="260" spans="1:232" s="24" customFormat="1" ht="19.5" customHeight="1">
      <c r="A260" s="8"/>
      <c r="B260" s="106"/>
      <c r="C260" s="106"/>
      <c r="D260" s="106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  <c r="FO260" s="67"/>
      <c r="FP260" s="67"/>
      <c r="FQ260" s="67"/>
      <c r="FR260" s="67"/>
      <c r="FS260" s="67"/>
      <c r="FT260" s="67"/>
      <c r="FU260" s="67"/>
      <c r="FV260" s="67"/>
      <c r="FW260" s="67"/>
      <c r="FX260" s="67"/>
      <c r="FY260" s="67"/>
      <c r="FZ260" s="67"/>
      <c r="GA260" s="67"/>
      <c r="GB260" s="67"/>
      <c r="GC260" s="67"/>
      <c r="GD260" s="67"/>
      <c r="GE260" s="67"/>
      <c r="GF260" s="67"/>
      <c r="GG260" s="67"/>
      <c r="GH260" s="67"/>
      <c r="GI260" s="67"/>
      <c r="GJ260" s="67"/>
      <c r="GK260" s="67"/>
      <c r="GL260" s="67"/>
      <c r="GM260" s="67"/>
      <c r="GN260" s="67"/>
      <c r="GO260" s="67"/>
      <c r="GP260" s="67"/>
      <c r="GQ260" s="67"/>
      <c r="GR260" s="67"/>
      <c r="GS260" s="67"/>
      <c r="GT260" s="67"/>
      <c r="GU260" s="67"/>
      <c r="GV260" s="67"/>
      <c r="GW260" s="67"/>
      <c r="GX260" s="67"/>
      <c r="GY260" s="67"/>
      <c r="GZ260" s="67"/>
      <c r="HA260" s="67"/>
      <c r="HB260" s="67"/>
      <c r="HC260" s="67"/>
      <c r="HD260" s="67"/>
      <c r="HE260" s="67"/>
      <c r="HF260" s="67"/>
      <c r="HG260" s="67"/>
      <c r="HH260" s="67"/>
      <c r="HI260" s="67"/>
      <c r="HJ260" s="67"/>
      <c r="HK260" s="67"/>
      <c r="HL260" s="67"/>
      <c r="HM260" s="67"/>
      <c r="HN260" s="67"/>
      <c r="HO260" s="67"/>
      <c r="HP260" s="67"/>
      <c r="HQ260" s="67"/>
      <c r="HR260" s="67"/>
      <c r="HS260" s="1"/>
      <c r="HT260" s="1"/>
      <c r="HU260" s="1"/>
      <c r="HV260" s="1"/>
      <c r="HW260" s="1"/>
      <c r="HX260" s="1"/>
    </row>
    <row r="261" spans="1:232" s="24" customFormat="1" ht="19.5" customHeight="1">
      <c r="A261" s="8"/>
      <c r="B261" s="106"/>
      <c r="C261" s="106"/>
      <c r="D261" s="106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  <c r="FO261" s="67"/>
      <c r="FP261" s="67"/>
      <c r="FQ261" s="67"/>
      <c r="FR261" s="67"/>
      <c r="FS261" s="67"/>
      <c r="FT261" s="67"/>
      <c r="FU261" s="67"/>
      <c r="FV261" s="67"/>
      <c r="FW261" s="67"/>
      <c r="FX261" s="67"/>
      <c r="FY261" s="67"/>
      <c r="FZ261" s="67"/>
      <c r="GA261" s="67"/>
      <c r="GB261" s="67"/>
      <c r="GC261" s="67"/>
      <c r="GD261" s="67"/>
      <c r="GE261" s="67"/>
      <c r="GF261" s="67"/>
      <c r="GG261" s="67"/>
      <c r="GH261" s="67"/>
      <c r="GI261" s="67"/>
      <c r="GJ261" s="67"/>
      <c r="GK261" s="67"/>
      <c r="GL261" s="67"/>
      <c r="GM261" s="67"/>
      <c r="GN261" s="67"/>
      <c r="GO261" s="67"/>
      <c r="GP261" s="67"/>
      <c r="GQ261" s="67"/>
      <c r="GR261" s="67"/>
      <c r="GS261" s="67"/>
      <c r="GT261" s="67"/>
      <c r="GU261" s="67"/>
      <c r="GV261" s="67"/>
      <c r="GW261" s="67"/>
      <c r="GX261" s="67"/>
      <c r="GY261" s="67"/>
      <c r="GZ261" s="67"/>
      <c r="HA261" s="67"/>
      <c r="HB261" s="67"/>
      <c r="HC261" s="67"/>
      <c r="HD261" s="67"/>
      <c r="HE261" s="67"/>
      <c r="HF261" s="67"/>
      <c r="HG261" s="67"/>
      <c r="HH261" s="67"/>
      <c r="HI261" s="67"/>
      <c r="HJ261" s="67"/>
      <c r="HK261" s="67"/>
      <c r="HL261" s="67"/>
      <c r="HM261" s="67"/>
      <c r="HN261" s="67"/>
      <c r="HO261" s="67"/>
      <c r="HP261" s="67"/>
      <c r="HQ261" s="67"/>
      <c r="HR261" s="67"/>
      <c r="HS261" s="1"/>
      <c r="HT261" s="1"/>
      <c r="HU261" s="1"/>
      <c r="HV261" s="1"/>
      <c r="HW261" s="1"/>
      <c r="HX261" s="1"/>
    </row>
    <row r="262" spans="1:232" s="24" customFormat="1" ht="19.5" customHeight="1">
      <c r="A262" s="8"/>
      <c r="B262" s="106"/>
      <c r="C262" s="106"/>
      <c r="D262" s="106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  <c r="FO262" s="67"/>
      <c r="FP262" s="67"/>
      <c r="FQ262" s="67"/>
      <c r="FR262" s="67"/>
      <c r="FS262" s="67"/>
      <c r="FT262" s="67"/>
      <c r="FU262" s="67"/>
      <c r="FV262" s="67"/>
      <c r="FW262" s="67"/>
      <c r="FX262" s="67"/>
      <c r="FY262" s="67"/>
      <c r="FZ262" s="67"/>
      <c r="GA262" s="67"/>
      <c r="GB262" s="67"/>
      <c r="GC262" s="67"/>
      <c r="GD262" s="67"/>
      <c r="GE262" s="67"/>
      <c r="GF262" s="67"/>
      <c r="GG262" s="67"/>
      <c r="GH262" s="67"/>
      <c r="GI262" s="67"/>
      <c r="GJ262" s="67"/>
      <c r="GK262" s="67"/>
      <c r="GL262" s="67"/>
      <c r="GM262" s="67"/>
      <c r="GN262" s="67"/>
      <c r="GO262" s="67"/>
      <c r="GP262" s="67"/>
      <c r="GQ262" s="67"/>
      <c r="GR262" s="67"/>
      <c r="GS262" s="67"/>
      <c r="GT262" s="67"/>
      <c r="GU262" s="67"/>
      <c r="GV262" s="67"/>
      <c r="GW262" s="67"/>
      <c r="GX262" s="67"/>
      <c r="GY262" s="67"/>
      <c r="GZ262" s="67"/>
      <c r="HA262" s="67"/>
      <c r="HB262" s="67"/>
      <c r="HC262" s="67"/>
      <c r="HD262" s="67"/>
      <c r="HE262" s="67"/>
      <c r="HF262" s="67"/>
      <c r="HG262" s="67"/>
      <c r="HH262" s="67"/>
      <c r="HI262" s="67"/>
      <c r="HJ262" s="67"/>
      <c r="HK262" s="67"/>
      <c r="HL262" s="67"/>
      <c r="HM262" s="67"/>
      <c r="HN262" s="67"/>
      <c r="HO262" s="67"/>
      <c r="HP262" s="67"/>
      <c r="HQ262" s="67"/>
      <c r="HR262" s="67"/>
      <c r="HS262" s="1"/>
      <c r="HT262" s="1"/>
      <c r="HU262" s="1"/>
      <c r="HV262" s="1"/>
      <c r="HW262" s="1"/>
      <c r="HX262" s="1"/>
    </row>
    <row r="263" spans="1:232" s="24" customFormat="1" ht="19.5" customHeight="1">
      <c r="A263" s="8"/>
      <c r="B263" s="106"/>
      <c r="C263" s="106"/>
      <c r="D263" s="106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  <c r="FO263" s="67"/>
      <c r="FP263" s="67"/>
      <c r="FQ263" s="67"/>
      <c r="FR263" s="67"/>
      <c r="FS263" s="67"/>
      <c r="FT263" s="67"/>
      <c r="FU263" s="67"/>
      <c r="FV263" s="67"/>
      <c r="FW263" s="67"/>
      <c r="FX263" s="67"/>
      <c r="FY263" s="67"/>
      <c r="FZ263" s="67"/>
      <c r="GA263" s="67"/>
      <c r="GB263" s="67"/>
      <c r="GC263" s="67"/>
      <c r="GD263" s="67"/>
      <c r="GE263" s="67"/>
      <c r="GF263" s="67"/>
      <c r="GG263" s="67"/>
      <c r="GH263" s="67"/>
      <c r="GI263" s="67"/>
      <c r="GJ263" s="67"/>
      <c r="GK263" s="67"/>
      <c r="GL263" s="67"/>
      <c r="GM263" s="67"/>
      <c r="GN263" s="67"/>
      <c r="GO263" s="67"/>
      <c r="GP263" s="67"/>
      <c r="GQ263" s="67"/>
      <c r="GR263" s="67"/>
      <c r="GS263" s="67"/>
      <c r="GT263" s="67"/>
      <c r="GU263" s="67"/>
      <c r="GV263" s="67"/>
      <c r="GW263" s="67"/>
      <c r="GX263" s="67"/>
      <c r="GY263" s="67"/>
      <c r="GZ263" s="67"/>
      <c r="HA263" s="67"/>
      <c r="HB263" s="67"/>
      <c r="HC263" s="67"/>
      <c r="HD263" s="67"/>
      <c r="HE263" s="67"/>
      <c r="HF263" s="67"/>
      <c r="HG263" s="67"/>
      <c r="HH263" s="67"/>
      <c r="HI263" s="67"/>
      <c r="HJ263" s="67"/>
      <c r="HK263" s="67"/>
      <c r="HL263" s="67"/>
      <c r="HM263" s="67"/>
      <c r="HN263" s="67"/>
      <c r="HO263" s="67"/>
      <c r="HP263" s="67"/>
      <c r="HQ263" s="67"/>
      <c r="HR263" s="67"/>
      <c r="HS263" s="1"/>
      <c r="HT263" s="1"/>
      <c r="HU263" s="1"/>
      <c r="HV263" s="1"/>
      <c r="HW263" s="1"/>
      <c r="HX263" s="1"/>
    </row>
    <row r="264" spans="1:232" s="24" customFormat="1" ht="19.5" customHeight="1">
      <c r="A264" s="8"/>
      <c r="B264" s="106"/>
      <c r="C264" s="106"/>
      <c r="D264" s="106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  <c r="FO264" s="67"/>
      <c r="FP264" s="67"/>
      <c r="FQ264" s="67"/>
      <c r="FR264" s="67"/>
      <c r="FS264" s="67"/>
      <c r="FT264" s="67"/>
      <c r="FU264" s="67"/>
      <c r="FV264" s="67"/>
      <c r="FW264" s="67"/>
      <c r="FX264" s="67"/>
      <c r="FY264" s="67"/>
      <c r="FZ264" s="67"/>
      <c r="GA264" s="67"/>
      <c r="GB264" s="67"/>
      <c r="GC264" s="67"/>
      <c r="GD264" s="67"/>
      <c r="GE264" s="67"/>
      <c r="GF264" s="67"/>
      <c r="GG264" s="67"/>
      <c r="GH264" s="67"/>
      <c r="GI264" s="67"/>
      <c r="GJ264" s="67"/>
      <c r="GK264" s="67"/>
      <c r="GL264" s="67"/>
      <c r="GM264" s="67"/>
      <c r="GN264" s="67"/>
      <c r="GO264" s="67"/>
      <c r="GP264" s="67"/>
      <c r="GQ264" s="67"/>
      <c r="GR264" s="67"/>
      <c r="GS264" s="67"/>
      <c r="GT264" s="67"/>
      <c r="GU264" s="67"/>
      <c r="GV264" s="67"/>
      <c r="GW264" s="67"/>
      <c r="GX264" s="67"/>
      <c r="GY264" s="67"/>
      <c r="GZ264" s="67"/>
      <c r="HA264" s="67"/>
      <c r="HB264" s="67"/>
      <c r="HC264" s="67"/>
      <c r="HD264" s="67"/>
      <c r="HE264" s="67"/>
      <c r="HF264" s="67"/>
      <c r="HG264" s="67"/>
      <c r="HH264" s="67"/>
      <c r="HI264" s="67"/>
      <c r="HJ264" s="67"/>
      <c r="HK264" s="67"/>
      <c r="HL264" s="67"/>
      <c r="HM264" s="67"/>
      <c r="HN264" s="67"/>
      <c r="HO264" s="67"/>
      <c r="HP264" s="67"/>
      <c r="HQ264" s="67"/>
      <c r="HR264" s="67"/>
      <c r="HS264" s="1"/>
      <c r="HT264" s="1"/>
      <c r="HU264" s="1"/>
      <c r="HV264" s="1"/>
      <c r="HW264" s="1"/>
      <c r="HX264" s="1"/>
    </row>
    <row r="265" spans="1:232" s="24" customFormat="1" ht="19.5" customHeight="1">
      <c r="A265" s="8"/>
      <c r="B265" s="106"/>
      <c r="C265" s="106"/>
      <c r="D265" s="106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  <c r="FO265" s="67"/>
      <c r="FP265" s="67"/>
      <c r="FQ265" s="67"/>
      <c r="FR265" s="67"/>
      <c r="FS265" s="67"/>
      <c r="FT265" s="67"/>
      <c r="FU265" s="67"/>
      <c r="FV265" s="67"/>
      <c r="FW265" s="67"/>
      <c r="FX265" s="67"/>
      <c r="FY265" s="67"/>
      <c r="FZ265" s="67"/>
      <c r="GA265" s="67"/>
      <c r="GB265" s="67"/>
      <c r="GC265" s="67"/>
      <c r="GD265" s="67"/>
      <c r="GE265" s="67"/>
      <c r="GF265" s="67"/>
      <c r="GG265" s="67"/>
      <c r="GH265" s="67"/>
      <c r="GI265" s="67"/>
      <c r="GJ265" s="67"/>
      <c r="GK265" s="67"/>
      <c r="GL265" s="67"/>
      <c r="GM265" s="67"/>
      <c r="GN265" s="67"/>
      <c r="GO265" s="67"/>
      <c r="GP265" s="67"/>
      <c r="GQ265" s="67"/>
      <c r="GR265" s="67"/>
      <c r="GS265" s="67"/>
      <c r="GT265" s="67"/>
      <c r="GU265" s="67"/>
      <c r="GV265" s="67"/>
      <c r="GW265" s="67"/>
      <c r="GX265" s="67"/>
      <c r="GY265" s="67"/>
      <c r="GZ265" s="67"/>
      <c r="HA265" s="67"/>
      <c r="HB265" s="67"/>
      <c r="HC265" s="67"/>
      <c r="HD265" s="67"/>
      <c r="HE265" s="67"/>
      <c r="HF265" s="67"/>
      <c r="HG265" s="67"/>
      <c r="HH265" s="67"/>
      <c r="HI265" s="67"/>
      <c r="HJ265" s="67"/>
      <c r="HK265" s="67"/>
      <c r="HL265" s="67"/>
      <c r="HM265" s="67"/>
      <c r="HN265" s="67"/>
      <c r="HO265" s="67"/>
      <c r="HP265" s="67"/>
      <c r="HQ265" s="67"/>
      <c r="HR265" s="67"/>
      <c r="HS265" s="1"/>
      <c r="HT265" s="1"/>
      <c r="HU265" s="1"/>
      <c r="HV265" s="1"/>
      <c r="HW265" s="1"/>
      <c r="HX265" s="1"/>
    </row>
    <row r="266" spans="1:232" s="24" customFormat="1" ht="19.5" customHeight="1">
      <c r="A266" s="8"/>
      <c r="B266" s="106"/>
      <c r="C266" s="106"/>
      <c r="D266" s="106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  <c r="FO266" s="67"/>
      <c r="FP266" s="67"/>
      <c r="FQ266" s="67"/>
      <c r="FR266" s="67"/>
      <c r="FS266" s="67"/>
      <c r="FT266" s="67"/>
      <c r="FU266" s="67"/>
      <c r="FV266" s="67"/>
      <c r="FW266" s="67"/>
      <c r="FX266" s="67"/>
      <c r="FY266" s="67"/>
      <c r="FZ266" s="67"/>
      <c r="GA266" s="67"/>
      <c r="GB266" s="67"/>
      <c r="GC266" s="67"/>
      <c r="GD266" s="67"/>
      <c r="GE266" s="67"/>
      <c r="GF266" s="67"/>
      <c r="GG266" s="67"/>
      <c r="GH266" s="67"/>
      <c r="GI266" s="67"/>
      <c r="GJ266" s="67"/>
      <c r="GK266" s="67"/>
      <c r="GL266" s="67"/>
      <c r="GM266" s="67"/>
      <c r="GN266" s="67"/>
      <c r="GO266" s="67"/>
      <c r="GP266" s="67"/>
      <c r="GQ266" s="67"/>
      <c r="GR266" s="67"/>
      <c r="GS266" s="67"/>
      <c r="GT266" s="67"/>
      <c r="GU266" s="67"/>
      <c r="GV266" s="67"/>
      <c r="GW266" s="67"/>
      <c r="GX266" s="67"/>
      <c r="GY266" s="67"/>
      <c r="GZ266" s="67"/>
      <c r="HA266" s="67"/>
      <c r="HB266" s="67"/>
      <c r="HC266" s="67"/>
      <c r="HD266" s="67"/>
      <c r="HE266" s="67"/>
      <c r="HF266" s="67"/>
      <c r="HG266" s="67"/>
      <c r="HH266" s="67"/>
      <c r="HI266" s="67"/>
      <c r="HJ266" s="67"/>
      <c r="HK266" s="67"/>
      <c r="HL266" s="67"/>
      <c r="HM266" s="67"/>
      <c r="HN266" s="67"/>
      <c r="HO266" s="67"/>
      <c r="HP266" s="67"/>
      <c r="HQ266" s="67"/>
      <c r="HR266" s="67"/>
      <c r="HS266" s="1"/>
      <c r="HT266" s="1"/>
      <c r="HU266" s="1"/>
      <c r="HV266" s="1"/>
      <c r="HW266" s="1"/>
      <c r="HX266" s="1"/>
    </row>
    <row r="267" spans="1:232" s="24" customFormat="1" ht="19.5" customHeight="1">
      <c r="A267" s="8"/>
      <c r="B267" s="106"/>
      <c r="C267" s="106"/>
      <c r="D267" s="106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  <c r="FO267" s="67"/>
      <c r="FP267" s="67"/>
      <c r="FQ267" s="67"/>
      <c r="FR267" s="67"/>
      <c r="FS267" s="67"/>
      <c r="FT267" s="67"/>
      <c r="FU267" s="67"/>
      <c r="FV267" s="67"/>
      <c r="FW267" s="67"/>
      <c r="FX267" s="67"/>
      <c r="FY267" s="67"/>
      <c r="FZ267" s="67"/>
      <c r="GA267" s="67"/>
      <c r="GB267" s="67"/>
      <c r="GC267" s="67"/>
      <c r="GD267" s="67"/>
      <c r="GE267" s="67"/>
      <c r="GF267" s="67"/>
      <c r="GG267" s="67"/>
      <c r="GH267" s="67"/>
      <c r="GI267" s="67"/>
      <c r="GJ267" s="67"/>
      <c r="GK267" s="67"/>
      <c r="GL267" s="67"/>
      <c r="GM267" s="67"/>
      <c r="GN267" s="67"/>
      <c r="GO267" s="67"/>
      <c r="GP267" s="67"/>
      <c r="GQ267" s="67"/>
      <c r="GR267" s="67"/>
      <c r="GS267" s="67"/>
      <c r="GT267" s="67"/>
      <c r="GU267" s="67"/>
      <c r="GV267" s="67"/>
      <c r="GW267" s="67"/>
      <c r="GX267" s="67"/>
      <c r="GY267" s="67"/>
      <c r="GZ267" s="67"/>
      <c r="HA267" s="67"/>
      <c r="HB267" s="67"/>
      <c r="HC267" s="67"/>
      <c r="HD267" s="67"/>
      <c r="HE267" s="67"/>
      <c r="HF267" s="67"/>
      <c r="HG267" s="67"/>
      <c r="HH267" s="67"/>
      <c r="HI267" s="67"/>
      <c r="HJ267" s="67"/>
      <c r="HK267" s="67"/>
      <c r="HL267" s="67"/>
      <c r="HM267" s="67"/>
      <c r="HN267" s="67"/>
      <c r="HO267" s="67"/>
      <c r="HP267" s="67"/>
      <c r="HQ267" s="67"/>
      <c r="HR267" s="67"/>
      <c r="HS267" s="1"/>
      <c r="HT267" s="1"/>
      <c r="HU267" s="1"/>
      <c r="HV267" s="1"/>
      <c r="HW267" s="1"/>
      <c r="HX267" s="1"/>
    </row>
    <row r="268" spans="1:232" s="24" customFormat="1" ht="19.5" customHeight="1">
      <c r="A268" s="8"/>
      <c r="B268" s="106"/>
      <c r="C268" s="106"/>
      <c r="D268" s="106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  <c r="FO268" s="67"/>
      <c r="FP268" s="67"/>
      <c r="FQ268" s="67"/>
      <c r="FR268" s="67"/>
      <c r="FS268" s="67"/>
      <c r="FT268" s="67"/>
      <c r="FU268" s="67"/>
      <c r="FV268" s="67"/>
      <c r="FW268" s="67"/>
      <c r="FX268" s="67"/>
      <c r="FY268" s="67"/>
      <c r="FZ268" s="67"/>
      <c r="GA268" s="67"/>
      <c r="GB268" s="67"/>
      <c r="GC268" s="67"/>
      <c r="GD268" s="67"/>
      <c r="GE268" s="67"/>
      <c r="GF268" s="67"/>
      <c r="GG268" s="67"/>
      <c r="GH268" s="67"/>
      <c r="GI268" s="67"/>
      <c r="GJ268" s="67"/>
      <c r="GK268" s="67"/>
      <c r="GL268" s="67"/>
      <c r="GM268" s="67"/>
      <c r="GN268" s="67"/>
      <c r="GO268" s="67"/>
      <c r="GP268" s="67"/>
      <c r="GQ268" s="67"/>
      <c r="GR268" s="67"/>
      <c r="GS268" s="67"/>
      <c r="GT268" s="67"/>
      <c r="GU268" s="67"/>
      <c r="GV268" s="67"/>
      <c r="GW268" s="67"/>
      <c r="GX268" s="67"/>
      <c r="GY268" s="67"/>
      <c r="GZ268" s="67"/>
      <c r="HA268" s="67"/>
      <c r="HB268" s="67"/>
      <c r="HC268" s="67"/>
      <c r="HD268" s="67"/>
      <c r="HE268" s="67"/>
      <c r="HF268" s="67"/>
      <c r="HG268" s="67"/>
      <c r="HH268" s="67"/>
      <c r="HI268" s="67"/>
      <c r="HJ268" s="67"/>
      <c r="HK268" s="67"/>
      <c r="HL268" s="67"/>
      <c r="HM268" s="67"/>
      <c r="HN268" s="67"/>
      <c r="HO268" s="67"/>
      <c r="HP268" s="67"/>
      <c r="HQ268" s="67"/>
      <c r="HR268" s="67"/>
      <c r="HS268" s="1"/>
      <c r="HT268" s="1"/>
      <c r="HU268" s="1"/>
      <c r="HV268" s="1"/>
      <c r="HW268" s="1"/>
      <c r="HX268" s="1"/>
    </row>
    <row r="269" spans="1:232" s="24" customFormat="1" ht="19.5" customHeight="1">
      <c r="A269" s="8"/>
      <c r="B269" s="106"/>
      <c r="C269" s="106"/>
      <c r="D269" s="106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  <c r="FO269" s="67"/>
      <c r="FP269" s="67"/>
      <c r="FQ269" s="67"/>
      <c r="FR269" s="67"/>
      <c r="FS269" s="67"/>
      <c r="FT269" s="67"/>
      <c r="FU269" s="67"/>
      <c r="FV269" s="67"/>
      <c r="FW269" s="67"/>
      <c r="FX269" s="67"/>
      <c r="FY269" s="67"/>
      <c r="FZ269" s="67"/>
      <c r="GA269" s="67"/>
      <c r="GB269" s="67"/>
      <c r="GC269" s="67"/>
      <c r="GD269" s="67"/>
      <c r="GE269" s="67"/>
      <c r="GF269" s="67"/>
      <c r="GG269" s="67"/>
      <c r="GH269" s="67"/>
      <c r="GI269" s="67"/>
      <c r="GJ269" s="67"/>
      <c r="GK269" s="67"/>
      <c r="GL269" s="67"/>
      <c r="GM269" s="67"/>
      <c r="GN269" s="67"/>
      <c r="GO269" s="67"/>
      <c r="GP269" s="67"/>
      <c r="GQ269" s="67"/>
      <c r="GR269" s="67"/>
      <c r="GS269" s="67"/>
      <c r="GT269" s="67"/>
      <c r="GU269" s="67"/>
      <c r="GV269" s="67"/>
      <c r="GW269" s="67"/>
      <c r="GX269" s="67"/>
      <c r="GY269" s="67"/>
      <c r="GZ269" s="67"/>
      <c r="HA269" s="67"/>
      <c r="HB269" s="67"/>
      <c r="HC269" s="67"/>
      <c r="HD269" s="67"/>
      <c r="HE269" s="67"/>
      <c r="HF269" s="67"/>
      <c r="HG269" s="67"/>
      <c r="HH269" s="67"/>
      <c r="HI269" s="67"/>
      <c r="HJ269" s="67"/>
      <c r="HK269" s="67"/>
      <c r="HL269" s="67"/>
      <c r="HM269" s="67"/>
      <c r="HN269" s="67"/>
      <c r="HO269" s="67"/>
      <c r="HP269" s="67"/>
      <c r="HQ269" s="67"/>
      <c r="HR269" s="67"/>
      <c r="HS269" s="1"/>
      <c r="HT269" s="1"/>
      <c r="HU269" s="1"/>
      <c r="HV269" s="1"/>
      <c r="HW269" s="1"/>
      <c r="HX269" s="1"/>
    </row>
    <row r="270" spans="1:232" s="24" customFormat="1" ht="19.5" customHeight="1">
      <c r="A270" s="8"/>
      <c r="B270" s="106"/>
      <c r="C270" s="106"/>
      <c r="D270" s="106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  <c r="FO270" s="67"/>
      <c r="FP270" s="67"/>
      <c r="FQ270" s="67"/>
      <c r="FR270" s="67"/>
      <c r="FS270" s="67"/>
      <c r="FT270" s="67"/>
      <c r="FU270" s="67"/>
      <c r="FV270" s="67"/>
      <c r="FW270" s="67"/>
      <c r="FX270" s="67"/>
      <c r="FY270" s="67"/>
      <c r="FZ270" s="67"/>
      <c r="GA270" s="67"/>
      <c r="GB270" s="67"/>
      <c r="GC270" s="67"/>
      <c r="GD270" s="67"/>
      <c r="GE270" s="67"/>
      <c r="GF270" s="67"/>
      <c r="GG270" s="67"/>
      <c r="GH270" s="67"/>
      <c r="GI270" s="67"/>
      <c r="GJ270" s="67"/>
      <c r="GK270" s="67"/>
      <c r="GL270" s="67"/>
      <c r="GM270" s="67"/>
      <c r="GN270" s="67"/>
      <c r="GO270" s="67"/>
      <c r="GP270" s="67"/>
      <c r="GQ270" s="67"/>
      <c r="GR270" s="67"/>
      <c r="GS270" s="67"/>
      <c r="GT270" s="67"/>
      <c r="GU270" s="67"/>
      <c r="GV270" s="67"/>
      <c r="GW270" s="67"/>
      <c r="GX270" s="67"/>
      <c r="GY270" s="67"/>
      <c r="GZ270" s="67"/>
      <c r="HA270" s="67"/>
      <c r="HB270" s="67"/>
      <c r="HC270" s="67"/>
      <c r="HD270" s="67"/>
      <c r="HE270" s="67"/>
      <c r="HF270" s="67"/>
      <c r="HG270" s="67"/>
      <c r="HH270" s="67"/>
      <c r="HI270" s="67"/>
      <c r="HJ270" s="67"/>
      <c r="HK270" s="67"/>
      <c r="HL270" s="67"/>
      <c r="HM270" s="67"/>
      <c r="HN270" s="67"/>
      <c r="HO270" s="67"/>
      <c r="HP270" s="67"/>
      <c r="HQ270" s="67"/>
      <c r="HR270" s="67"/>
      <c r="HS270" s="1"/>
      <c r="HT270" s="1"/>
      <c r="HU270" s="1"/>
      <c r="HV270" s="1"/>
      <c r="HW270" s="1"/>
      <c r="HX270" s="1"/>
    </row>
    <row r="271" spans="1:232" s="24" customFormat="1" ht="19.5" customHeight="1">
      <c r="A271" s="8"/>
      <c r="B271" s="106"/>
      <c r="C271" s="106"/>
      <c r="D271" s="106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  <c r="FO271" s="67"/>
      <c r="FP271" s="67"/>
      <c r="FQ271" s="67"/>
      <c r="FR271" s="67"/>
      <c r="FS271" s="67"/>
      <c r="FT271" s="67"/>
      <c r="FU271" s="67"/>
      <c r="FV271" s="67"/>
      <c r="FW271" s="67"/>
      <c r="FX271" s="67"/>
      <c r="FY271" s="67"/>
      <c r="FZ271" s="67"/>
      <c r="GA271" s="67"/>
      <c r="GB271" s="67"/>
      <c r="GC271" s="67"/>
      <c r="GD271" s="67"/>
      <c r="GE271" s="67"/>
      <c r="GF271" s="67"/>
      <c r="GG271" s="67"/>
      <c r="GH271" s="67"/>
      <c r="GI271" s="67"/>
      <c r="GJ271" s="67"/>
      <c r="GK271" s="67"/>
      <c r="GL271" s="67"/>
      <c r="GM271" s="67"/>
      <c r="GN271" s="67"/>
      <c r="GO271" s="67"/>
      <c r="GP271" s="67"/>
      <c r="GQ271" s="67"/>
      <c r="GR271" s="67"/>
      <c r="GS271" s="67"/>
      <c r="GT271" s="67"/>
      <c r="GU271" s="67"/>
      <c r="GV271" s="67"/>
      <c r="GW271" s="67"/>
      <c r="GX271" s="67"/>
      <c r="GY271" s="67"/>
      <c r="GZ271" s="67"/>
      <c r="HA271" s="67"/>
      <c r="HB271" s="67"/>
      <c r="HC271" s="67"/>
      <c r="HD271" s="67"/>
      <c r="HE271" s="67"/>
      <c r="HF271" s="67"/>
      <c r="HG271" s="67"/>
      <c r="HH271" s="67"/>
      <c r="HI271" s="67"/>
      <c r="HJ271" s="67"/>
      <c r="HK271" s="67"/>
      <c r="HL271" s="67"/>
      <c r="HM271" s="67"/>
      <c r="HN271" s="67"/>
      <c r="HO271" s="67"/>
      <c r="HP271" s="67"/>
      <c r="HQ271" s="67"/>
      <c r="HR271" s="67"/>
      <c r="HS271" s="1"/>
      <c r="HT271" s="1"/>
      <c r="HU271" s="1"/>
      <c r="HV271" s="1"/>
      <c r="HW271" s="1"/>
      <c r="HX271" s="1"/>
    </row>
    <row r="272" spans="1:232" s="24" customFormat="1" ht="19.5" customHeight="1">
      <c r="A272" s="8"/>
      <c r="B272" s="106"/>
      <c r="C272" s="106"/>
      <c r="D272" s="106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  <c r="FO272" s="67"/>
      <c r="FP272" s="67"/>
      <c r="FQ272" s="67"/>
      <c r="FR272" s="67"/>
      <c r="FS272" s="67"/>
      <c r="FT272" s="67"/>
      <c r="FU272" s="67"/>
      <c r="FV272" s="67"/>
      <c r="FW272" s="67"/>
      <c r="FX272" s="67"/>
      <c r="FY272" s="67"/>
      <c r="FZ272" s="67"/>
      <c r="GA272" s="67"/>
      <c r="GB272" s="67"/>
      <c r="GC272" s="67"/>
      <c r="GD272" s="67"/>
      <c r="GE272" s="67"/>
      <c r="GF272" s="67"/>
      <c r="GG272" s="67"/>
      <c r="GH272" s="67"/>
      <c r="GI272" s="67"/>
      <c r="GJ272" s="67"/>
      <c r="GK272" s="67"/>
      <c r="GL272" s="67"/>
      <c r="GM272" s="67"/>
      <c r="GN272" s="67"/>
      <c r="GO272" s="67"/>
      <c r="GP272" s="67"/>
      <c r="GQ272" s="67"/>
      <c r="GR272" s="67"/>
      <c r="GS272" s="67"/>
      <c r="GT272" s="67"/>
      <c r="GU272" s="67"/>
      <c r="GV272" s="67"/>
      <c r="GW272" s="67"/>
      <c r="GX272" s="67"/>
      <c r="GY272" s="67"/>
      <c r="GZ272" s="67"/>
      <c r="HA272" s="67"/>
      <c r="HB272" s="67"/>
      <c r="HC272" s="67"/>
      <c r="HD272" s="67"/>
      <c r="HE272" s="67"/>
      <c r="HF272" s="67"/>
      <c r="HG272" s="67"/>
      <c r="HH272" s="67"/>
      <c r="HI272" s="67"/>
      <c r="HJ272" s="67"/>
      <c r="HK272" s="67"/>
      <c r="HL272" s="67"/>
      <c r="HM272" s="67"/>
      <c r="HN272" s="67"/>
      <c r="HO272" s="67"/>
      <c r="HP272" s="67"/>
      <c r="HQ272" s="67"/>
      <c r="HR272" s="67"/>
      <c r="HS272" s="1"/>
      <c r="HT272" s="1"/>
      <c r="HU272" s="1"/>
      <c r="HV272" s="1"/>
      <c r="HW272" s="1"/>
      <c r="HX272" s="1"/>
    </row>
    <row r="273" spans="1:232" s="24" customFormat="1" ht="19.5" customHeight="1">
      <c r="A273" s="8"/>
      <c r="B273" s="106"/>
      <c r="C273" s="106"/>
      <c r="D273" s="106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  <c r="FO273" s="67"/>
      <c r="FP273" s="67"/>
      <c r="FQ273" s="67"/>
      <c r="FR273" s="67"/>
      <c r="FS273" s="67"/>
      <c r="FT273" s="67"/>
      <c r="FU273" s="67"/>
      <c r="FV273" s="67"/>
      <c r="FW273" s="67"/>
      <c r="FX273" s="67"/>
      <c r="FY273" s="67"/>
      <c r="FZ273" s="67"/>
      <c r="GA273" s="67"/>
      <c r="GB273" s="67"/>
      <c r="GC273" s="67"/>
      <c r="GD273" s="67"/>
      <c r="GE273" s="67"/>
      <c r="GF273" s="67"/>
      <c r="GG273" s="67"/>
      <c r="GH273" s="67"/>
      <c r="GI273" s="67"/>
      <c r="GJ273" s="67"/>
      <c r="GK273" s="67"/>
      <c r="GL273" s="67"/>
      <c r="GM273" s="67"/>
      <c r="GN273" s="67"/>
      <c r="GO273" s="67"/>
      <c r="GP273" s="67"/>
      <c r="GQ273" s="67"/>
      <c r="GR273" s="67"/>
      <c r="GS273" s="67"/>
      <c r="GT273" s="67"/>
      <c r="GU273" s="67"/>
      <c r="GV273" s="67"/>
      <c r="GW273" s="67"/>
      <c r="GX273" s="67"/>
      <c r="GY273" s="67"/>
      <c r="GZ273" s="67"/>
      <c r="HA273" s="67"/>
      <c r="HB273" s="67"/>
      <c r="HC273" s="67"/>
      <c r="HD273" s="67"/>
      <c r="HE273" s="67"/>
      <c r="HF273" s="67"/>
      <c r="HG273" s="67"/>
      <c r="HH273" s="67"/>
      <c r="HI273" s="67"/>
      <c r="HJ273" s="67"/>
      <c r="HK273" s="67"/>
      <c r="HL273" s="67"/>
      <c r="HM273" s="67"/>
      <c r="HN273" s="67"/>
      <c r="HO273" s="67"/>
      <c r="HP273" s="67"/>
      <c r="HQ273" s="67"/>
      <c r="HR273" s="67"/>
      <c r="HS273" s="1"/>
      <c r="HT273" s="1"/>
      <c r="HU273" s="1"/>
      <c r="HV273" s="1"/>
      <c r="HW273" s="1"/>
      <c r="HX273" s="1"/>
    </row>
    <row r="274" spans="1:232" s="24" customFormat="1" ht="19.5" customHeight="1">
      <c r="A274" s="8"/>
      <c r="B274" s="106"/>
      <c r="C274" s="106"/>
      <c r="D274" s="106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  <c r="FO274" s="67"/>
      <c r="FP274" s="67"/>
      <c r="FQ274" s="67"/>
      <c r="FR274" s="67"/>
      <c r="FS274" s="67"/>
      <c r="FT274" s="67"/>
      <c r="FU274" s="67"/>
      <c r="FV274" s="67"/>
      <c r="FW274" s="67"/>
      <c r="FX274" s="67"/>
      <c r="FY274" s="67"/>
      <c r="FZ274" s="67"/>
      <c r="GA274" s="67"/>
      <c r="GB274" s="67"/>
      <c r="GC274" s="67"/>
      <c r="GD274" s="67"/>
      <c r="GE274" s="67"/>
      <c r="GF274" s="67"/>
      <c r="GG274" s="67"/>
      <c r="GH274" s="67"/>
      <c r="GI274" s="67"/>
      <c r="GJ274" s="67"/>
      <c r="GK274" s="67"/>
      <c r="GL274" s="67"/>
      <c r="GM274" s="67"/>
      <c r="GN274" s="67"/>
      <c r="GO274" s="67"/>
      <c r="GP274" s="67"/>
      <c r="GQ274" s="67"/>
      <c r="GR274" s="67"/>
      <c r="GS274" s="67"/>
      <c r="GT274" s="67"/>
      <c r="GU274" s="67"/>
      <c r="GV274" s="67"/>
      <c r="GW274" s="67"/>
      <c r="GX274" s="67"/>
      <c r="GY274" s="67"/>
      <c r="GZ274" s="67"/>
      <c r="HA274" s="67"/>
      <c r="HB274" s="67"/>
      <c r="HC274" s="67"/>
      <c r="HD274" s="67"/>
      <c r="HE274" s="67"/>
      <c r="HF274" s="67"/>
      <c r="HG274" s="67"/>
      <c r="HH274" s="67"/>
      <c r="HI274" s="67"/>
      <c r="HJ274" s="67"/>
      <c r="HK274" s="67"/>
      <c r="HL274" s="67"/>
      <c r="HM274" s="67"/>
      <c r="HN274" s="67"/>
      <c r="HO274" s="67"/>
      <c r="HP274" s="67"/>
      <c r="HQ274" s="67"/>
      <c r="HR274" s="67"/>
      <c r="HS274" s="1"/>
      <c r="HT274" s="1"/>
      <c r="HU274" s="1"/>
      <c r="HV274" s="1"/>
      <c r="HW274" s="1"/>
      <c r="HX274" s="1"/>
    </row>
    <row r="275" spans="1:232" s="24" customFormat="1" ht="19.5" customHeight="1">
      <c r="A275" s="8"/>
      <c r="B275" s="106"/>
      <c r="C275" s="106"/>
      <c r="D275" s="106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  <c r="FO275" s="67"/>
      <c r="FP275" s="67"/>
      <c r="FQ275" s="67"/>
      <c r="FR275" s="67"/>
      <c r="FS275" s="67"/>
      <c r="FT275" s="67"/>
      <c r="FU275" s="67"/>
      <c r="FV275" s="67"/>
      <c r="FW275" s="67"/>
      <c r="FX275" s="67"/>
      <c r="FY275" s="67"/>
      <c r="FZ275" s="67"/>
      <c r="GA275" s="67"/>
      <c r="GB275" s="67"/>
      <c r="GC275" s="67"/>
      <c r="GD275" s="67"/>
      <c r="GE275" s="67"/>
      <c r="GF275" s="67"/>
      <c r="GG275" s="67"/>
      <c r="GH275" s="67"/>
      <c r="GI275" s="67"/>
      <c r="GJ275" s="67"/>
      <c r="GK275" s="67"/>
      <c r="GL275" s="67"/>
      <c r="GM275" s="67"/>
      <c r="GN275" s="67"/>
      <c r="GO275" s="67"/>
      <c r="GP275" s="67"/>
      <c r="GQ275" s="67"/>
      <c r="GR275" s="67"/>
      <c r="GS275" s="67"/>
      <c r="GT275" s="67"/>
      <c r="GU275" s="67"/>
      <c r="GV275" s="67"/>
      <c r="GW275" s="67"/>
      <c r="GX275" s="67"/>
      <c r="GY275" s="67"/>
      <c r="GZ275" s="67"/>
      <c r="HA275" s="67"/>
      <c r="HB275" s="67"/>
      <c r="HC275" s="67"/>
      <c r="HD275" s="67"/>
      <c r="HE275" s="67"/>
      <c r="HF275" s="67"/>
      <c r="HG275" s="67"/>
      <c r="HH275" s="67"/>
      <c r="HI275" s="67"/>
      <c r="HJ275" s="67"/>
      <c r="HK275" s="67"/>
      <c r="HL275" s="67"/>
      <c r="HM275" s="67"/>
      <c r="HN275" s="67"/>
      <c r="HO275" s="67"/>
      <c r="HP275" s="67"/>
      <c r="HQ275" s="67"/>
      <c r="HR275" s="67"/>
      <c r="HS275" s="1"/>
      <c r="HT275" s="1"/>
      <c r="HU275" s="1"/>
      <c r="HV275" s="1"/>
      <c r="HW275" s="1"/>
      <c r="HX275" s="1"/>
    </row>
    <row r="276" spans="1:232" s="24" customFormat="1" ht="19.5" customHeight="1">
      <c r="A276" s="8"/>
      <c r="B276" s="106"/>
      <c r="C276" s="106"/>
      <c r="D276" s="106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  <c r="FO276" s="67"/>
      <c r="FP276" s="67"/>
      <c r="FQ276" s="67"/>
      <c r="FR276" s="67"/>
      <c r="FS276" s="67"/>
      <c r="FT276" s="67"/>
      <c r="FU276" s="67"/>
      <c r="FV276" s="67"/>
      <c r="FW276" s="67"/>
      <c r="FX276" s="67"/>
      <c r="FY276" s="67"/>
      <c r="FZ276" s="67"/>
      <c r="GA276" s="67"/>
      <c r="GB276" s="67"/>
      <c r="GC276" s="67"/>
      <c r="GD276" s="67"/>
      <c r="GE276" s="67"/>
      <c r="GF276" s="67"/>
      <c r="GG276" s="67"/>
      <c r="GH276" s="67"/>
      <c r="GI276" s="67"/>
      <c r="GJ276" s="67"/>
      <c r="GK276" s="67"/>
      <c r="GL276" s="67"/>
      <c r="GM276" s="67"/>
      <c r="GN276" s="67"/>
      <c r="GO276" s="67"/>
      <c r="GP276" s="67"/>
      <c r="GQ276" s="67"/>
      <c r="GR276" s="67"/>
      <c r="GS276" s="67"/>
      <c r="GT276" s="67"/>
      <c r="GU276" s="67"/>
      <c r="GV276" s="67"/>
      <c r="GW276" s="67"/>
      <c r="GX276" s="67"/>
      <c r="GY276" s="67"/>
      <c r="GZ276" s="67"/>
      <c r="HA276" s="67"/>
      <c r="HB276" s="67"/>
      <c r="HC276" s="67"/>
      <c r="HD276" s="67"/>
      <c r="HE276" s="67"/>
      <c r="HF276" s="67"/>
      <c r="HG276" s="67"/>
      <c r="HH276" s="67"/>
      <c r="HI276" s="67"/>
      <c r="HJ276" s="67"/>
      <c r="HK276" s="67"/>
      <c r="HL276" s="67"/>
      <c r="HM276" s="67"/>
      <c r="HN276" s="67"/>
      <c r="HO276" s="67"/>
      <c r="HP276" s="67"/>
      <c r="HQ276" s="67"/>
      <c r="HR276" s="67"/>
      <c r="HS276" s="1"/>
      <c r="HT276" s="1"/>
      <c r="HU276" s="1"/>
      <c r="HV276" s="1"/>
      <c r="HW276" s="1"/>
      <c r="HX276" s="1"/>
    </row>
    <row r="277" spans="1:232" s="24" customFormat="1" ht="19.5" customHeight="1">
      <c r="A277" s="8"/>
      <c r="B277" s="106"/>
      <c r="C277" s="106"/>
      <c r="D277" s="106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  <c r="FO277" s="67"/>
      <c r="FP277" s="67"/>
      <c r="FQ277" s="67"/>
      <c r="FR277" s="67"/>
      <c r="FS277" s="67"/>
      <c r="FT277" s="67"/>
      <c r="FU277" s="67"/>
      <c r="FV277" s="67"/>
      <c r="FW277" s="67"/>
      <c r="FX277" s="67"/>
      <c r="FY277" s="67"/>
      <c r="FZ277" s="67"/>
      <c r="GA277" s="67"/>
      <c r="GB277" s="67"/>
      <c r="GC277" s="67"/>
      <c r="GD277" s="67"/>
      <c r="GE277" s="67"/>
      <c r="GF277" s="67"/>
      <c r="GG277" s="67"/>
      <c r="GH277" s="67"/>
      <c r="GI277" s="67"/>
      <c r="GJ277" s="67"/>
      <c r="GK277" s="67"/>
      <c r="GL277" s="67"/>
      <c r="GM277" s="67"/>
      <c r="GN277" s="67"/>
      <c r="GO277" s="67"/>
      <c r="GP277" s="67"/>
      <c r="GQ277" s="67"/>
      <c r="GR277" s="67"/>
      <c r="GS277" s="67"/>
      <c r="GT277" s="67"/>
      <c r="GU277" s="67"/>
      <c r="GV277" s="67"/>
      <c r="GW277" s="67"/>
      <c r="GX277" s="67"/>
      <c r="GY277" s="67"/>
      <c r="GZ277" s="67"/>
      <c r="HA277" s="67"/>
      <c r="HB277" s="67"/>
      <c r="HC277" s="67"/>
      <c r="HD277" s="67"/>
      <c r="HE277" s="67"/>
      <c r="HF277" s="67"/>
      <c r="HG277" s="67"/>
      <c r="HH277" s="67"/>
      <c r="HI277" s="67"/>
      <c r="HJ277" s="67"/>
      <c r="HK277" s="67"/>
      <c r="HL277" s="67"/>
      <c r="HM277" s="67"/>
      <c r="HN277" s="67"/>
      <c r="HO277" s="67"/>
      <c r="HP277" s="67"/>
      <c r="HQ277" s="67"/>
      <c r="HR277" s="67"/>
      <c r="HS277" s="1"/>
      <c r="HT277" s="1"/>
      <c r="HU277" s="1"/>
      <c r="HV277" s="1"/>
      <c r="HW277" s="1"/>
      <c r="HX277" s="1"/>
    </row>
    <row r="278" spans="1:232" s="24" customFormat="1" ht="19.5" customHeight="1">
      <c r="A278" s="8"/>
      <c r="B278" s="106"/>
      <c r="C278" s="106"/>
      <c r="D278" s="106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  <c r="FO278" s="67"/>
      <c r="FP278" s="67"/>
      <c r="FQ278" s="67"/>
      <c r="FR278" s="67"/>
      <c r="FS278" s="67"/>
      <c r="FT278" s="67"/>
      <c r="FU278" s="67"/>
      <c r="FV278" s="67"/>
      <c r="FW278" s="67"/>
      <c r="FX278" s="67"/>
      <c r="FY278" s="67"/>
      <c r="FZ278" s="67"/>
      <c r="GA278" s="67"/>
      <c r="GB278" s="67"/>
      <c r="GC278" s="67"/>
      <c r="GD278" s="67"/>
      <c r="GE278" s="67"/>
      <c r="GF278" s="67"/>
      <c r="GG278" s="67"/>
      <c r="GH278" s="67"/>
      <c r="GI278" s="67"/>
      <c r="GJ278" s="67"/>
      <c r="GK278" s="67"/>
      <c r="GL278" s="67"/>
      <c r="GM278" s="67"/>
      <c r="GN278" s="67"/>
      <c r="GO278" s="67"/>
      <c r="GP278" s="67"/>
      <c r="GQ278" s="67"/>
      <c r="GR278" s="67"/>
      <c r="GS278" s="67"/>
      <c r="GT278" s="67"/>
      <c r="GU278" s="67"/>
      <c r="GV278" s="67"/>
      <c r="GW278" s="67"/>
      <c r="GX278" s="67"/>
      <c r="GY278" s="67"/>
      <c r="GZ278" s="67"/>
      <c r="HA278" s="67"/>
      <c r="HB278" s="67"/>
      <c r="HC278" s="67"/>
      <c r="HD278" s="67"/>
      <c r="HE278" s="67"/>
      <c r="HF278" s="67"/>
      <c r="HG278" s="67"/>
      <c r="HH278" s="67"/>
      <c r="HI278" s="67"/>
      <c r="HJ278" s="67"/>
      <c r="HK278" s="67"/>
      <c r="HL278" s="67"/>
      <c r="HM278" s="67"/>
      <c r="HN278" s="67"/>
      <c r="HO278" s="67"/>
      <c r="HP278" s="67"/>
      <c r="HQ278" s="67"/>
      <c r="HR278" s="67"/>
      <c r="HS278" s="1"/>
      <c r="HT278" s="1"/>
      <c r="HU278" s="1"/>
      <c r="HV278" s="1"/>
      <c r="HW278" s="1"/>
      <c r="HX278" s="1"/>
    </row>
    <row r="279" spans="1:232" s="24" customFormat="1" ht="19.5" customHeight="1">
      <c r="A279" s="8"/>
      <c r="B279" s="106"/>
      <c r="C279" s="106"/>
      <c r="D279" s="106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  <c r="FO279" s="67"/>
      <c r="FP279" s="67"/>
      <c r="FQ279" s="67"/>
      <c r="FR279" s="67"/>
      <c r="FS279" s="67"/>
      <c r="FT279" s="67"/>
      <c r="FU279" s="67"/>
      <c r="FV279" s="67"/>
      <c r="FW279" s="67"/>
      <c r="FX279" s="67"/>
      <c r="FY279" s="67"/>
      <c r="FZ279" s="67"/>
      <c r="GA279" s="67"/>
      <c r="GB279" s="67"/>
      <c r="GC279" s="67"/>
      <c r="GD279" s="67"/>
      <c r="GE279" s="67"/>
      <c r="GF279" s="67"/>
      <c r="GG279" s="67"/>
      <c r="GH279" s="67"/>
      <c r="GI279" s="67"/>
      <c r="GJ279" s="67"/>
      <c r="GK279" s="67"/>
      <c r="GL279" s="67"/>
      <c r="GM279" s="67"/>
      <c r="GN279" s="67"/>
      <c r="GO279" s="67"/>
      <c r="GP279" s="67"/>
      <c r="GQ279" s="67"/>
      <c r="GR279" s="67"/>
      <c r="GS279" s="67"/>
      <c r="GT279" s="67"/>
      <c r="GU279" s="67"/>
      <c r="GV279" s="67"/>
      <c r="GW279" s="67"/>
      <c r="GX279" s="67"/>
      <c r="GY279" s="67"/>
      <c r="GZ279" s="67"/>
      <c r="HA279" s="67"/>
      <c r="HB279" s="67"/>
      <c r="HC279" s="67"/>
      <c r="HD279" s="67"/>
      <c r="HE279" s="67"/>
      <c r="HF279" s="67"/>
      <c r="HG279" s="67"/>
      <c r="HH279" s="67"/>
      <c r="HI279" s="67"/>
      <c r="HJ279" s="67"/>
      <c r="HK279" s="67"/>
      <c r="HL279" s="67"/>
      <c r="HM279" s="67"/>
      <c r="HN279" s="67"/>
      <c r="HO279" s="67"/>
      <c r="HP279" s="67"/>
      <c r="HQ279" s="67"/>
      <c r="HR279" s="67"/>
      <c r="HS279" s="1"/>
      <c r="HT279" s="1"/>
      <c r="HU279" s="1"/>
      <c r="HV279" s="1"/>
      <c r="HW279" s="1"/>
      <c r="HX279" s="1"/>
    </row>
    <row r="280" spans="1:232" s="24" customFormat="1" ht="19.5" customHeight="1">
      <c r="A280" s="8"/>
      <c r="B280" s="106"/>
      <c r="C280" s="106"/>
      <c r="D280" s="106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  <c r="FO280" s="67"/>
      <c r="FP280" s="67"/>
      <c r="FQ280" s="67"/>
      <c r="FR280" s="67"/>
      <c r="FS280" s="67"/>
      <c r="FT280" s="67"/>
      <c r="FU280" s="67"/>
      <c r="FV280" s="67"/>
      <c r="FW280" s="67"/>
      <c r="FX280" s="67"/>
      <c r="FY280" s="67"/>
      <c r="FZ280" s="67"/>
      <c r="GA280" s="67"/>
      <c r="GB280" s="67"/>
      <c r="GC280" s="67"/>
      <c r="GD280" s="67"/>
      <c r="GE280" s="67"/>
      <c r="GF280" s="67"/>
      <c r="GG280" s="67"/>
      <c r="GH280" s="67"/>
      <c r="GI280" s="67"/>
      <c r="GJ280" s="67"/>
      <c r="GK280" s="67"/>
      <c r="GL280" s="67"/>
      <c r="GM280" s="67"/>
      <c r="GN280" s="67"/>
      <c r="GO280" s="67"/>
      <c r="GP280" s="67"/>
      <c r="GQ280" s="67"/>
      <c r="GR280" s="67"/>
      <c r="GS280" s="67"/>
      <c r="GT280" s="67"/>
      <c r="GU280" s="67"/>
      <c r="GV280" s="67"/>
      <c r="GW280" s="67"/>
      <c r="GX280" s="67"/>
      <c r="GY280" s="67"/>
      <c r="GZ280" s="67"/>
      <c r="HA280" s="67"/>
      <c r="HB280" s="67"/>
      <c r="HC280" s="67"/>
      <c r="HD280" s="67"/>
      <c r="HE280" s="67"/>
      <c r="HF280" s="67"/>
      <c r="HG280" s="67"/>
      <c r="HH280" s="67"/>
      <c r="HI280" s="67"/>
      <c r="HJ280" s="67"/>
      <c r="HK280" s="67"/>
      <c r="HL280" s="67"/>
      <c r="HM280" s="67"/>
      <c r="HN280" s="67"/>
      <c r="HO280" s="67"/>
      <c r="HP280" s="67"/>
      <c r="HQ280" s="67"/>
      <c r="HR280" s="67"/>
      <c r="HS280" s="1"/>
      <c r="HT280" s="1"/>
      <c r="HU280" s="1"/>
      <c r="HV280" s="1"/>
      <c r="HW280" s="1"/>
      <c r="HX280" s="1"/>
    </row>
    <row r="281" spans="1:232" s="24" customFormat="1" ht="19.5" customHeight="1">
      <c r="A281" s="8"/>
      <c r="B281" s="106"/>
      <c r="C281" s="106"/>
      <c r="D281" s="106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  <c r="FO281" s="67"/>
      <c r="FP281" s="67"/>
      <c r="FQ281" s="67"/>
      <c r="FR281" s="67"/>
      <c r="FS281" s="67"/>
      <c r="FT281" s="67"/>
      <c r="FU281" s="67"/>
      <c r="FV281" s="67"/>
      <c r="FW281" s="67"/>
      <c r="FX281" s="67"/>
      <c r="FY281" s="67"/>
      <c r="FZ281" s="67"/>
      <c r="GA281" s="67"/>
      <c r="GB281" s="67"/>
      <c r="GC281" s="67"/>
      <c r="GD281" s="67"/>
      <c r="GE281" s="67"/>
      <c r="GF281" s="67"/>
      <c r="GG281" s="67"/>
      <c r="GH281" s="67"/>
      <c r="GI281" s="67"/>
      <c r="GJ281" s="67"/>
      <c r="GK281" s="67"/>
      <c r="GL281" s="67"/>
      <c r="GM281" s="67"/>
      <c r="GN281" s="67"/>
      <c r="GO281" s="67"/>
      <c r="GP281" s="67"/>
      <c r="GQ281" s="67"/>
      <c r="GR281" s="67"/>
      <c r="GS281" s="67"/>
      <c r="GT281" s="67"/>
      <c r="GU281" s="67"/>
      <c r="GV281" s="67"/>
      <c r="GW281" s="67"/>
      <c r="GX281" s="67"/>
      <c r="GY281" s="67"/>
      <c r="GZ281" s="67"/>
      <c r="HA281" s="67"/>
      <c r="HB281" s="67"/>
      <c r="HC281" s="67"/>
      <c r="HD281" s="67"/>
      <c r="HE281" s="67"/>
      <c r="HF281" s="67"/>
      <c r="HG281" s="67"/>
      <c r="HH281" s="67"/>
      <c r="HI281" s="67"/>
      <c r="HJ281" s="67"/>
      <c r="HK281" s="67"/>
      <c r="HL281" s="67"/>
      <c r="HM281" s="67"/>
      <c r="HN281" s="67"/>
      <c r="HO281" s="67"/>
      <c r="HP281" s="67"/>
      <c r="HQ281" s="67"/>
      <c r="HR281" s="67"/>
      <c r="HS281" s="1"/>
      <c r="HT281" s="1"/>
      <c r="HU281" s="1"/>
      <c r="HV281" s="1"/>
      <c r="HW281" s="1"/>
      <c r="HX281" s="1"/>
    </row>
    <row r="282" spans="1:232" s="24" customFormat="1" ht="19.5" customHeight="1">
      <c r="A282" s="8"/>
      <c r="B282" s="106"/>
      <c r="C282" s="106"/>
      <c r="D282" s="106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  <c r="FO282" s="67"/>
      <c r="FP282" s="67"/>
      <c r="FQ282" s="67"/>
      <c r="FR282" s="67"/>
      <c r="FS282" s="67"/>
      <c r="FT282" s="67"/>
      <c r="FU282" s="67"/>
      <c r="FV282" s="67"/>
      <c r="FW282" s="67"/>
      <c r="FX282" s="67"/>
      <c r="FY282" s="67"/>
      <c r="FZ282" s="67"/>
      <c r="GA282" s="67"/>
      <c r="GB282" s="67"/>
      <c r="GC282" s="67"/>
      <c r="GD282" s="67"/>
      <c r="GE282" s="67"/>
      <c r="GF282" s="67"/>
      <c r="GG282" s="67"/>
      <c r="GH282" s="67"/>
      <c r="GI282" s="67"/>
      <c r="GJ282" s="67"/>
      <c r="GK282" s="67"/>
      <c r="GL282" s="67"/>
      <c r="GM282" s="67"/>
      <c r="GN282" s="67"/>
      <c r="GO282" s="67"/>
      <c r="GP282" s="67"/>
      <c r="GQ282" s="67"/>
      <c r="GR282" s="67"/>
      <c r="GS282" s="67"/>
      <c r="GT282" s="67"/>
      <c r="GU282" s="67"/>
      <c r="GV282" s="67"/>
      <c r="GW282" s="67"/>
      <c r="GX282" s="67"/>
      <c r="GY282" s="67"/>
      <c r="GZ282" s="67"/>
      <c r="HA282" s="67"/>
      <c r="HB282" s="67"/>
      <c r="HC282" s="67"/>
      <c r="HD282" s="67"/>
      <c r="HE282" s="67"/>
      <c r="HF282" s="67"/>
      <c r="HG282" s="67"/>
      <c r="HH282" s="67"/>
      <c r="HI282" s="67"/>
      <c r="HJ282" s="67"/>
      <c r="HK282" s="67"/>
      <c r="HL282" s="67"/>
      <c r="HM282" s="67"/>
      <c r="HN282" s="67"/>
      <c r="HO282" s="67"/>
      <c r="HP282" s="67"/>
      <c r="HQ282" s="67"/>
      <c r="HR282" s="67"/>
      <c r="HS282" s="1"/>
      <c r="HT282" s="1"/>
      <c r="HU282" s="1"/>
      <c r="HV282" s="1"/>
      <c r="HW282" s="1"/>
      <c r="HX282" s="1"/>
    </row>
    <row r="283" spans="1:232" s="24" customFormat="1" ht="19.5" customHeight="1">
      <c r="A283" s="8"/>
      <c r="B283" s="106"/>
      <c r="C283" s="106"/>
      <c r="D283" s="106"/>
      <c r="E283" s="1"/>
      <c r="F283" s="6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</row>
    <row r="284" spans="1:232" s="24" customFormat="1" ht="19.5" customHeight="1">
      <c r="A284" s="8"/>
      <c r="B284" s="106"/>
      <c r="C284" s="106"/>
      <c r="D284" s="106"/>
      <c r="E284" s="1"/>
      <c r="F284" s="6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</row>
    <row r="285" spans="1:232" s="24" customFormat="1" ht="19.5" customHeight="1">
      <c r="A285" s="8"/>
      <c r="B285" s="106"/>
      <c r="C285" s="106"/>
      <c r="D285" s="106"/>
      <c r="E285" s="1"/>
      <c r="F285" s="6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</row>
    <row r="286" spans="1:232" s="24" customFormat="1" ht="19.5" customHeight="1">
      <c r="A286" s="8"/>
      <c r="B286" s="106"/>
      <c r="C286" s="106"/>
      <c r="D286" s="106"/>
      <c r="E286" s="1"/>
      <c r="F286" s="6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</row>
    <row r="287" spans="1:232" s="24" customFormat="1" ht="19.5" customHeight="1">
      <c r="A287" s="8"/>
      <c r="B287" s="106"/>
      <c r="C287" s="106"/>
      <c r="D287" s="106"/>
      <c r="E287" s="1"/>
      <c r="F287" s="6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</row>
    <row r="288" spans="1:232" s="24" customFormat="1" ht="19.5" customHeight="1">
      <c r="A288" s="8"/>
      <c r="B288" s="106"/>
      <c r="C288" s="106"/>
      <c r="D288" s="106"/>
      <c r="E288" s="1"/>
      <c r="F288" s="6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</row>
    <row r="289" spans="1:232" s="24" customFormat="1" ht="19.5" customHeight="1">
      <c r="A289" s="8"/>
      <c r="B289" s="106"/>
      <c r="C289" s="106"/>
      <c r="D289" s="106"/>
      <c r="E289" s="1"/>
      <c r="F289" s="6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</row>
    <row r="290" spans="1:232" s="24" customFormat="1" ht="19.5" customHeight="1">
      <c r="A290" s="8"/>
      <c r="B290" s="106"/>
      <c r="C290" s="106"/>
      <c r="D290" s="106"/>
      <c r="E290" s="1"/>
      <c r="F290" s="6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</row>
    <row r="291" ht="19.5" customHeight="1">
      <c r="A291" s="8"/>
    </row>
    <row r="292" ht="19.5" customHeight="1">
      <c r="A292" s="8"/>
    </row>
    <row r="293" ht="19.5" customHeight="1">
      <c r="A293" s="8"/>
    </row>
    <row r="294" ht="19.5" customHeight="1">
      <c r="A294" s="8"/>
    </row>
    <row r="295" ht="19.5" customHeight="1">
      <c r="A295" s="8"/>
    </row>
    <row r="296" ht="19.5" customHeight="1">
      <c r="A296" s="8"/>
    </row>
    <row r="297" ht="19.5" customHeight="1">
      <c r="A297" s="8"/>
    </row>
    <row r="298" ht="19.5" customHeight="1">
      <c r="A298" s="8"/>
    </row>
    <row r="299" ht="19.5" customHeight="1">
      <c r="A299" s="8"/>
    </row>
    <row r="300" ht="19.5" customHeight="1">
      <c r="A300" s="8"/>
    </row>
    <row r="301" spans="1:232" s="106" customFormat="1" ht="19.5" customHeight="1">
      <c r="A301" s="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</row>
    <row r="302" spans="1:232" s="106" customFormat="1" ht="19.5" customHeight="1">
      <c r="A302" s="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</row>
    <row r="303" spans="1:232" s="106" customFormat="1" ht="19.5" customHeight="1">
      <c r="A303" s="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</row>
    <row r="304" spans="1:232" s="106" customFormat="1" ht="19.5" customHeight="1">
      <c r="A304" s="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</row>
    <row r="305" spans="1:232" s="106" customFormat="1" ht="19.5" customHeight="1">
      <c r="A305" s="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</row>
    <row r="306" spans="1:232" s="106" customFormat="1" ht="19.5" customHeight="1">
      <c r="A306" s="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</row>
    <row r="307" spans="1:232" s="106" customFormat="1" ht="19.5" customHeight="1">
      <c r="A307" s="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</row>
    <row r="308" spans="1:232" s="106" customFormat="1" ht="19.5" customHeight="1">
      <c r="A308" s="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</row>
    <row r="309" spans="1:232" s="106" customFormat="1" ht="19.5" customHeight="1">
      <c r="A309" s="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</row>
    <row r="310" spans="1:232" s="106" customFormat="1" ht="19.5" customHeight="1">
      <c r="A310" s="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</row>
    <row r="311" spans="1:232" s="106" customFormat="1" ht="19.5" customHeight="1">
      <c r="A311" s="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</row>
    <row r="312" spans="1:232" s="106" customFormat="1" ht="19.5" customHeight="1">
      <c r="A312" s="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</row>
    <row r="313" spans="1:232" s="106" customFormat="1" ht="19.5" customHeight="1">
      <c r="A313" s="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</row>
    <row r="314" spans="1:232" s="106" customFormat="1" ht="19.5" customHeight="1">
      <c r="A314" s="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</row>
    <row r="315" spans="1:232" s="106" customFormat="1" ht="19.5" customHeight="1">
      <c r="A315" s="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</row>
    <row r="316" spans="1:232" s="106" customFormat="1" ht="19.5" customHeight="1">
      <c r="A316" s="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</row>
    <row r="317" ht="19.5" customHeight="1">
      <c r="A317" s="8"/>
    </row>
    <row r="318" ht="19.5" customHeight="1">
      <c r="A318" s="8"/>
    </row>
    <row r="319" ht="19.5" customHeight="1">
      <c r="A319" s="8"/>
    </row>
    <row r="320" ht="19.5" customHeight="1">
      <c r="A320" s="8"/>
    </row>
    <row r="321" spans="1:232" s="106" customFormat="1" ht="19.5" customHeight="1">
      <c r="A321" s="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</row>
    <row r="322" spans="1:232" s="106" customFormat="1" ht="19.5" customHeight="1">
      <c r="A322" s="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</row>
    <row r="323" spans="1:232" s="106" customFormat="1" ht="19.5" customHeight="1">
      <c r="A323" s="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</row>
    <row r="324" spans="1:232" s="106" customFormat="1" ht="19.5" customHeight="1">
      <c r="A324" s="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</row>
    <row r="325" spans="1:232" s="106" customFormat="1" ht="19.5" customHeight="1">
      <c r="A325" s="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</row>
    <row r="326" spans="1:232" s="106" customFormat="1" ht="19.5" customHeight="1">
      <c r="A326" s="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</row>
  </sheetData>
  <sheetProtection/>
  <mergeCells count="3">
    <mergeCell ref="A1:D1"/>
    <mergeCell ref="A2:D2"/>
    <mergeCell ref="A3:D3"/>
  </mergeCells>
  <printOptions/>
  <pageMargins left="0.1968503937007874" right="0.1968503937007874" top="0.19" bottom="0.16" header="0.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Vlatka Šelimber</cp:lastModifiedBy>
  <cp:lastPrinted>2016-02-25T14:47:27Z</cp:lastPrinted>
  <dcterms:created xsi:type="dcterms:W3CDTF">2005-03-15T09:36:52Z</dcterms:created>
  <dcterms:modified xsi:type="dcterms:W3CDTF">2017-06-27T08:16:24Z</dcterms:modified>
  <cp:category/>
  <cp:version/>
  <cp:contentType/>
  <cp:contentStatus/>
</cp:coreProperties>
</file>